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4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Sheet1!$A$1:$T$47</definedName>
  </definedNames>
  <calcPr calcId="145621"/>
</workbook>
</file>

<file path=xl/calcChain.xml><?xml version="1.0" encoding="utf-8"?>
<calcChain xmlns="http://schemas.openxmlformats.org/spreadsheetml/2006/main">
  <c r="Q47" i="1" l="1"/>
  <c r="R47" i="1"/>
  <c r="P47" i="1"/>
  <c r="S47" i="1"/>
  <c r="S46" i="1"/>
  <c r="Q46" i="1"/>
  <c r="R46" i="1"/>
  <c r="P46" i="1"/>
  <c r="P24" i="1"/>
  <c r="Q24" i="1"/>
  <c r="R24" i="1"/>
  <c r="S24" i="1"/>
  <c r="S21" i="1"/>
  <c r="Q21" i="1"/>
  <c r="R21" i="1"/>
  <c r="P21" i="1"/>
  <c r="Q13" i="1"/>
  <c r="R13" i="1"/>
  <c r="S13" i="1"/>
  <c r="S45" i="1"/>
  <c r="Q45" i="1"/>
  <c r="R45" i="1"/>
  <c r="P45" i="1"/>
  <c r="S34" i="1"/>
  <c r="Q34" i="1"/>
  <c r="R34" i="1"/>
  <c r="P34" i="1"/>
  <c r="J34" i="1"/>
  <c r="S31" i="1"/>
  <c r="J31" i="1"/>
  <c r="S33" i="1"/>
  <c r="J33" i="1"/>
  <c r="S32" i="1"/>
  <c r="Q32" i="1"/>
  <c r="R32" i="1"/>
  <c r="P32" i="1"/>
  <c r="J32" i="1"/>
  <c r="S23" i="1"/>
  <c r="Q23" i="1"/>
  <c r="R23" i="1"/>
  <c r="P23" i="1"/>
  <c r="S43" i="1"/>
  <c r="Q43" i="1"/>
  <c r="R43" i="1"/>
  <c r="P43" i="1"/>
  <c r="S42" i="1"/>
  <c r="R42" i="1"/>
  <c r="S39" i="1"/>
  <c r="R39" i="1"/>
  <c r="S38" i="1"/>
  <c r="R38" i="1"/>
  <c r="S41" i="1"/>
  <c r="R41" i="1"/>
  <c r="S12" i="1"/>
  <c r="R12" i="1"/>
  <c r="Q20" i="1"/>
  <c r="R20" i="1"/>
  <c r="Q19" i="1"/>
  <c r="R19" i="1"/>
  <c r="Q18" i="1"/>
  <c r="R18" i="1"/>
  <c r="Q10" i="1"/>
  <c r="R10" i="1"/>
  <c r="Q9" i="1"/>
  <c r="R9" i="1"/>
  <c r="Q8" i="1"/>
  <c r="R8" i="1"/>
  <c r="Q7" i="1"/>
  <c r="Q5" i="1"/>
  <c r="R5" i="1"/>
  <c r="P20" i="1"/>
  <c r="P19" i="1"/>
  <c r="P18" i="1"/>
  <c r="P10" i="1"/>
  <c r="P9" i="1"/>
  <c r="P8" i="1"/>
  <c r="P7" i="1"/>
  <c r="S19" i="1"/>
  <c r="S18" i="1"/>
  <c r="S10" i="1"/>
  <c r="S9" i="1"/>
  <c r="S8" i="1"/>
  <c r="S20" i="1"/>
  <c r="S7" i="1"/>
  <c r="R7" i="1"/>
  <c r="J10" i="1"/>
  <c r="J9" i="1"/>
  <c r="J8" i="1"/>
  <c r="J7" i="1"/>
  <c r="S5" i="1"/>
  <c r="P5" i="1"/>
</calcChain>
</file>

<file path=xl/sharedStrings.xml><?xml version="1.0" encoding="utf-8"?>
<sst xmlns="http://schemas.openxmlformats.org/spreadsheetml/2006/main" count="106" uniqueCount="67">
  <si>
    <t>Gm</t>
  </si>
  <si>
    <t>Gm Sugars</t>
  </si>
  <si>
    <t>100 gms</t>
  </si>
  <si>
    <t>Cal</t>
  </si>
  <si>
    <t>Prot</t>
  </si>
  <si>
    <t>Fat</t>
  </si>
  <si>
    <t>Carb</t>
  </si>
  <si>
    <t>Fiber</t>
  </si>
  <si>
    <t>Starch</t>
  </si>
  <si>
    <t>Sugars</t>
  </si>
  <si>
    <t>Net Carbs</t>
  </si>
  <si>
    <t>Glu</t>
  </si>
  <si>
    <t>Fruct</t>
  </si>
  <si>
    <t>Sucr</t>
  </si>
  <si>
    <t>Net Glu</t>
  </si>
  <si>
    <t>Net Fruc</t>
  </si>
  <si>
    <t>% carb as Fructose</t>
  </si>
  <si>
    <t>% carb as Fiber</t>
  </si>
  <si>
    <t>Apple</t>
  </si>
  <si>
    <t>Apricot</t>
  </si>
  <si>
    <t>Bannana</t>
  </si>
  <si>
    <t>Blueberry</t>
  </si>
  <si>
    <t>Cranberry</t>
  </si>
  <si>
    <t>Date</t>
  </si>
  <si>
    <t>Fig</t>
  </si>
  <si>
    <t>Grape</t>
  </si>
  <si>
    <t>Orange, Navel</t>
  </si>
  <si>
    <t>Peach</t>
  </si>
  <si>
    <t>Pear</t>
  </si>
  <si>
    <t>Pineapple</t>
  </si>
  <si>
    <t>Plum</t>
  </si>
  <si>
    <t>Strawberry</t>
  </si>
  <si>
    <t>Watermelon</t>
  </si>
  <si>
    <t>Avocado</t>
  </si>
  <si>
    <t>Asparagus</t>
  </si>
  <si>
    <t>Bean, Red Kidney</t>
  </si>
  <si>
    <t>Broccoli</t>
  </si>
  <si>
    <t>Spinach</t>
  </si>
  <si>
    <t>Source</t>
  </si>
  <si>
    <t>A</t>
  </si>
  <si>
    <t xml:space="preserve"> </t>
  </si>
  <si>
    <t>wt/vol</t>
  </si>
  <si>
    <t>Raisins</t>
  </si>
  <si>
    <t>28 gms</t>
  </si>
  <si>
    <t>Honey</t>
  </si>
  <si>
    <t>Agave: low fruc</t>
  </si>
  <si>
    <t>Agave: high fruc</t>
  </si>
  <si>
    <t>HFCS: 55</t>
  </si>
  <si>
    <t>Maple Syrup</t>
  </si>
  <si>
    <t>Cabbage, Red</t>
  </si>
  <si>
    <t>Cabbage, Savoy</t>
  </si>
  <si>
    <t>Cabbage, Bok Choy</t>
  </si>
  <si>
    <t>Cabbage, White</t>
  </si>
  <si>
    <t>Sugar, Cane</t>
  </si>
  <si>
    <t xml:space="preserve">Sugar, Coconut </t>
  </si>
  <si>
    <t>Lemon</t>
  </si>
  <si>
    <t>Lime</t>
  </si>
  <si>
    <t>Mango</t>
  </si>
  <si>
    <t>Grapefruit,raw</t>
  </si>
  <si>
    <t>?</t>
  </si>
  <si>
    <t>Tomato</t>
  </si>
  <si>
    <t>Corn</t>
  </si>
  <si>
    <t>Cauliflower</t>
  </si>
  <si>
    <t>Galactose</t>
  </si>
  <si>
    <t>Maltose</t>
  </si>
  <si>
    <t>fructose_2021_11_29.xlsx</t>
  </si>
  <si>
    <t>Kiwi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</si>
</sst>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6" x14ac:knownFonts="1">
    <font>
      <sz val="10"/>
      <name val="Arial"/>
    </font>
    <font>
      <sz val="14"/>
      <name val="Times"/>
      <family val="1"/>
    </font>
    <font>
      <sz val="12"/>
      <name val="Times"/>
      <family val="1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1">
      <protection locked="0"/>
    </xf>
  </cellStyleXfs>
  <cellXfs count="67">
    <xf numFmtId="0" fontId="0" fillId="0" borderId="1" xfId="0">
      <protection locked="0"/>
    </xf>
    <xf numFmtId="0" fontId="1" fillId="0" borderId="2" xfId="0" applyFont="1" applyBorder="1" applyAlignment="1">
      <alignment vertical="top" wrapText="1"/>
      <protection locked="0"/>
    </xf>
    <xf numFmtId="0" fontId="1" fillId="0" borderId="3" xfId="0" applyFont="1" applyBorder="1" applyAlignment="1">
      <alignment vertical="top" wrapText="1"/>
      <protection locked="0"/>
    </xf>
    <xf numFmtId="168" fontId="0" fillId="0" borderId="1" xfId="0" applyNumberFormat="1">
      <protection locked="0"/>
    </xf>
    <xf numFmtId="0" fontId="0" fillId="0" borderId="4" xfId="0" applyBorder="1" applyAlignment="1">
      <alignment horizontal="right"/>
      <protection locked="0"/>
    </xf>
    <xf numFmtId="0" fontId="2" fillId="0" borderId="5" xfId="0" applyFont="1" applyBorder="1" applyAlignment="1">
      <alignment horizontal="right" vertical="top" wrapText="1"/>
      <protection locked="0"/>
    </xf>
    <xf numFmtId="0" fontId="0" fillId="0" borderId="1" xfId="0" applyAlignment="1">
      <alignment horizontal="right"/>
      <protection locked="0"/>
    </xf>
    <xf numFmtId="0" fontId="0" fillId="0" borderId="1" xfId="0" applyAlignment="1">
      <alignment vertical="center"/>
      <protection locked="0"/>
    </xf>
    <xf numFmtId="0" fontId="1" fillId="0" borderId="6" xfId="0" applyFont="1" applyBorder="1" applyAlignment="1">
      <alignment vertical="top" wrapText="1"/>
      <protection locked="0"/>
    </xf>
    <xf numFmtId="0" fontId="4" fillId="0" borderId="1" xfId="0" applyFont="1">
      <protection locked="0"/>
    </xf>
    <xf numFmtId="0" fontId="4" fillId="0" borderId="7" xfId="0" applyFont="1" applyBorder="1" applyAlignment="1">
      <alignment vertical="top" wrapText="1"/>
      <protection locked="0"/>
    </xf>
    <xf numFmtId="0" fontId="4" fillId="0" borderId="0" xfId="0" applyFont="1" applyBorder="1" applyAlignment="1">
      <alignment vertical="top" wrapText="1"/>
      <protection locked="0"/>
    </xf>
    <xf numFmtId="0" fontId="4" fillId="0" borderId="8" xfId="0" applyFont="1" applyBorder="1" applyAlignment="1">
      <alignment horizontal="right"/>
      <protection locked="0"/>
    </xf>
    <xf numFmtId="0" fontId="4" fillId="0" borderId="1" xfId="0" applyFont="1" applyBorder="1" applyAlignment="1">
      <alignment horizontal="right"/>
      <protection locked="0"/>
    </xf>
    <xf numFmtId="0" fontId="4" fillId="0" borderId="4" xfId="0" applyFont="1" applyBorder="1" applyAlignment="1">
      <alignment horizontal="right"/>
      <protection locked="0"/>
    </xf>
    <xf numFmtId="2" fontId="4" fillId="0" borderId="8" xfId="0" applyNumberFormat="1" applyFont="1" applyBorder="1" applyAlignment="1">
      <alignment horizontal="right"/>
      <protection locked="0"/>
    </xf>
    <xf numFmtId="2" fontId="4" fillId="0" borderId="1" xfId="0" applyNumberFormat="1" applyFont="1" applyBorder="1" applyAlignment="1">
      <alignment horizontal="right"/>
      <protection locked="0"/>
    </xf>
    <xf numFmtId="2" fontId="4" fillId="0" borderId="4" xfId="0" applyNumberFormat="1" applyFont="1" applyBorder="1" applyAlignment="1">
      <alignment horizontal="right"/>
      <protection locked="0"/>
    </xf>
    <xf numFmtId="2" fontId="4" fillId="0" borderId="9" xfId="0" applyNumberFormat="1" applyFont="1" applyBorder="1" applyAlignment="1">
      <alignment horizontal="right"/>
      <protection locked="0"/>
    </xf>
    <xf numFmtId="9" fontId="4" fillId="0" borderId="1" xfId="0" applyNumberFormat="1" applyFont="1" applyBorder="1" applyAlignment="1">
      <alignment horizontal="right"/>
      <protection locked="0"/>
    </xf>
    <xf numFmtId="0" fontId="4" fillId="0" borderId="10" xfId="0" applyFont="1" applyBorder="1" applyAlignment="1">
      <alignment horizontal="right" vertical="top" wrapText="1"/>
      <protection locked="0"/>
    </xf>
    <xf numFmtId="0" fontId="4" fillId="0" borderId="11" xfId="0" applyFont="1" applyBorder="1" applyAlignment="1">
      <alignment horizontal="right" vertical="top" wrapText="1"/>
      <protection locked="0"/>
    </xf>
    <xf numFmtId="0" fontId="4" fillId="0" borderId="12" xfId="0" applyFont="1" applyBorder="1" applyAlignment="1">
      <alignment horizontal="right" vertical="top" wrapText="1"/>
      <protection locked="0"/>
    </xf>
    <xf numFmtId="0" fontId="4" fillId="0" borderId="13" xfId="0" applyFont="1" applyBorder="1" applyAlignment="1">
      <alignment horizontal="right" vertical="top" wrapText="1"/>
      <protection locked="0"/>
    </xf>
    <xf numFmtId="0" fontId="0" fillId="0" borderId="14" xfId="0" applyFill="1" applyBorder="1" applyAlignment="1">
      <alignment horizontal="right"/>
      <protection locked="0"/>
    </xf>
    <xf numFmtId="0" fontId="4" fillId="0" borderId="15" xfId="0" applyFont="1" applyFill="1" applyBorder="1">
      <protection locked="0"/>
    </xf>
    <xf numFmtId="0" fontId="4" fillId="0" borderId="15" xfId="0" applyFont="1" applyFill="1" applyBorder="1" applyAlignment="1">
      <alignment horizontal="right"/>
      <protection locked="0"/>
    </xf>
    <xf numFmtId="2" fontId="4" fillId="0" borderId="15" xfId="0" applyNumberFormat="1" applyFont="1" applyFill="1" applyBorder="1" applyAlignment="1">
      <alignment horizontal="right"/>
      <protection locked="0"/>
    </xf>
    <xf numFmtId="2" fontId="4" fillId="0" borderId="16" xfId="0" applyNumberFormat="1" applyFont="1" applyFill="1" applyBorder="1" applyAlignment="1">
      <alignment horizontal="right"/>
      <protection locked="0"/>
    </xf>
    <xf numFmtId="0" fontId="4" fillId="0" borderId="1" xfId="0" applyFont="1" applyAlignment="1">
      <alignment horizontal="right"/>
      <protection locked="0"/>
    </xf>
    <xf numFmtId="0" fontId="4" fillId="0" borderId="17" xfId="0" applyFont="1" applyBorder="1">
      <protection locked="0"/>
    </xf>
    <xf numFmtId="0" fontId="0" fillId="0" borderId="18" xfId="0" applyBorder="1" applyAlignment="1">
      <alignment horizontal="right"/>
      <protection locked="0"/>
    </xf>
    <xf numFmtId="0" fontId="4" fillId="0" borderId="19" xfId="0" applyFont="1" applyBorder="1" applyAlignment="1">
      <alignment horizontal="right"/>
      <protection locked="0"/>
    </xf>
    <xf numFmtId="0" fontId="4" fillId="0" borderId="17" xfId="0" applyFont="1" applyBorder="1" applyAlignment="1">
      <alignment horizontal="right"/>
      <protection locked="0"/>
    </xf>
    <xf numFmtId="0" fontId="4" fillId="0" borderId="18" xfId="0" applyFont="1" applyBorder="1" applyAlignment="1">
      <alignment horizontal="right"/>
      <protection locked="0"/>
    </xf>
    <xf numFmtId="2" fontId="4" fillId="0" borderId="19" xfId="0" applyNumberFormat="1" applyFont="1" applyBorder="1" applyAlignment="1">
      <alignment horizontal="right"/>
      <protection locked="0"/>
    </xf>
    <xf numFmtId="2" fontId="4" fillId="0" borderId="17" xfId="0" applyNumberFormat="1" applyFont="1" applyBorder="1" applyAlignment="1">
      <alignment horizontal="right"/>
      <protection locked="0"/>
    </xf>
    <xf numFmtId="2" fontId="4" fillId="0" borderId="18" xfId="0" applyNumberFormat="1" applyFont="1" applyBorder="1" applyAlignment="1">
      <alignment horizontal="right"/>
      <protection locked="0"/>
    </xf>
    <xf numFmtId="2" fontId="4" fillId="0" borderId="20" xfId="0" applyNumberFormat="1" applyFont="1" applyBorder="1" applyAlignment="1">
      <alignment horizontal="right"/>
      <protection locked="0"/>
    </xf>
    <xf numFmtId="9" fontId="4" fillId="0" borderId="17" xfId="0" applyNumberFormat="1" applyFont="1" applyBorder="1" applyAlignment="1">
      <alignment horizontal="right"/>
      <protection locked="0"/>
    </xf>
    <xf numFmtId="0" fontId="0" fillId="0" borderId="17" xfId="0" applyBorder="1">
      <protection locked="0"/>
    </xf>
    <xf numFmtId="0" fontId="4" fillId="0" borderId="21" xfId="0" applyFont="1" applyBorder="1">
      <protection locked="0"/>
    </xf>
    <xf numFmtId="0" fontId="0" fillId="0" borderId="22" xfId="0" applyBorder="1" applyAlignment="1">
      <alignment horizontal="right"/>
      <protection locked="0"/>
    </xf>
    <xf numFmtId="0" fontId="4" fillId="0" borderId="23" xfId="0" applyFont="1" applyBorder="1" applyAlignment="1">
      <alignment horizontal="right"/>
      <protection locked="0"/>
    </xf>
    <xf numFmtId="0" fontId="4" fillId="0" borderId="21" xfId="0" applyFont="1" applyBorder="1" applyAlignment="1">
      <alignment horizontal="right"/>
      <protection locked="0"/>
    </xf>
    <xf numFmtId="0" fontId="4" fillId="0" borderId="22" xfId="0" applyFont="1" applyBorder="1" applyAlignment="1">
      <alignment horizontal="right"/>
      <protection locked="0"/>
    </xf>
    <xf numFmtId="2" fontId="4" fillId="0" borderId="23" xfId="0" applyNumberFormat="1" applyFont="1" applyBorder="1" applyAlignment="1">
      <alignment horizontal="right"/>
      <protection locked="0"/>
    </xf>
    <xf numFmtId="2" fontId="4" fillId="0" borderId="21" xfId="0" applyNumberFormat="1" applyFont="1" applyBorder="1" applyAlignment="1">
      <alignment horizontal="right"/>
      <protection locked="0"/>
    </xf>
    <xf numFmtId="2" fontId="4" fillId="0" borderId="22" xfId="0" applyNumberFormat="1" applyFont="1" applyBorder="1" applyAlignment="1">
      <alignment horizontal="right"/>
      <protection locked="0"/>
    </xf>
    <xf numFmtId="2" fontId="4" fillId="0" borderId="24" xfId="0" applyNumberFormat="1" applyFont="1" applyBorder="1" applyAlignment="1">
      <alignment horizontal="right"/>
      <protection locked="0"/>
    </xf>
    <xf numFmtId="9" fontId="4" fillId="0" borderId="21" xfId="0" applyNumberFormat="1" applyFont="1" applyBorder="1" applyAlignment="1">
      <alignment horizontal="right"/>
      <protection locked="0"/>
    </xf>
    <xf numFmtId="0" fontId="0" fillId="0" borderId="21" xfId="0" applyBorder="1">
      <protection locked="0"/>
    </xf>
    <xf numFmtId="0" fontId="0" fillId="0" borderId="17" xfId="0" applyBorder="1" applyAlignment="1">
      <alignment horizontal="right"/>
      <protection locked="0"/>
    </xf>
    <xf numFmtId="0" fontId="0" fillId="0" borderId="22" xfId="0" applyFill="1" applyBorder="1" applyAlignment="1">
      <alignment horizontal="right"/>
      <protection locked="0"/>
    </xf>
    <xf numFmtId="0" fontId="0" fillId="0" borderId="14" xfId="0" applyFill="1" applyBorder="1">
      <protection locked="0"/>
    </xf>
    <xf numFmtId="0" fontId="5" fillId="0" borderId="21" xfId="0" applyFont="1" applyBorder="1">
      <protection locked="0"/>
    </xf>
    <xf numFmtId="0" fontId="5" fillId="0" borderId="22" xfId="0" applyFont="1" applyBorder="1" applyAlignment="1">
      <alignment horizontal="right"/>
      <protection locked="0"/>
    </xf>
    <xf numFmtId="0" fontId="5" fillId="0" borderId="23" xfId="0" applyFont="1" applyBorder="1" applyAlignment="1">
      <alignment horizontal="right"/>
      <protection locked="0"/>
    </xf>
    <xf numFmtId="0" fontId="5" fillId="0" borderId="21" xfId="0" applyFont="1" applyBorder="1" applyAlignment="1">
      <alignment horizontal="right"/>
      <protection locked="0"/>
    </xf>
    <xf numFmtId="2" fontId="5" fillId="0" borderId="23" xfId="0" applyNumberFormat="1" applyFont="1" applyBorder="1" applyAlignment="1">
      <alignment horizontal="right"/>
      <protection locked="0"/>
    </xf>
    <xf numFmtId="2" fontId="5" fillId="0" borderId="21" xfId="0" applyNumberFormat="1" applyFont="1" applyBorder="1" applyAlignment="1">
      <alignment horizontal="right"/>
      <protection locked="0"/>
    </xf>
    <xf numFmtId="2" fontId="5" fillId="0" borderId="22" xfId="0" applyNumberFormat="1" applyFont="1" applyBorder="1" applyAlignment="1">
      <alignment horizontal="right"/>
      <protection locked="0"/>
    </xf>
    <xf numFmtId="2" fontId="5" fillId="0" borderId="24" xfId="0" applyNumberFormat="1" applyFont="1" applyBorder="1" applyAlignment="1">
      <alignment horizontal="right"/>
      <protection locked="0"/>
    </xf>
    <xf numFmtId="9" fontId="5" fillId="0" borderId="21" xfId="0" applyNumberFormat="1" applyFont="1" applyBorder="1" applyAlignment="1">
      <alignment horizontal="right"/>
      <protection locked="0"/>
    </xf>
    <xf numFmtId="0" fontId="5" fillId="0" borderId="25" xfId="0" applyFont="1" applyBorder="1" applyAlignment="1">
      <alignment horizontal="center" vertical="top" wrapText="1"/>
      <protection locked="0"/>
    </xf>
    <xf numFmtId="0" fontId="5" fillId="0" borderId="26" xfId="0" applyFont="1" applyBorder="1" applyAlignment="1">
      <alignment horizontal="center" vertical="top" wrapText="1"/>
      <protection locked="0"/>
    </xf>
    <xf numFmtId="0" fontId="5" fillId="0" borderId="27" xfId="0" applyFont="1" applyBorder="1" applyAlignment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26" zoomScale="115" zoomScaleNormal="115" workbookViewId="0">
      <selection activeCell="T47" sqref="A1:T47"/>
    </sheetView>
  </sheetViews>
  <sheetFormatPr defaultRowHeight="12.75" x14ac:dyDescent="0.2"/>
  <cols>
    <col min="1" max="1" width="16.140625" customWidth="1"/>
    <col min="2" max="2" width="9.7109375" customWidth="1"/>
    <col min="3" max="3" width="6.85546875" customWidth="1"/>
    <col min="4" max="5" width="7.85546875" customWidth="1"/>
    <col min="6" max="10" width="7.42578125" customWidth="1"/>
    <col min="11" max="11" width="8.42578125" customWidth="1"/>
    <col min="14" max="14" width="7.7109375" customWidth="1"/>
    <col min="15" max="15" width="8.140625" customWidth="1"/>
    <col min="18" max="18" width="10.140625" customWidth="1"/>
    <col min="19" max="19" width="9.5703125" customWidth="1"/>
    <col min="20" max="20" width="7.140625" customWidth="1"/>
  </cols>
  <sheetData>
    <row r="1" spans="1:20" x14ac:dyDescent="0.2">
      <c r="A1" t="s">
        <v>65</v>
      </c>
    </row>
    <row r="2" spans="1:20" ht="13.5" thickBot="1" x14ac:dyDescent="0.25"/>
    <row r="3" spans="1:20" ht="24" customHeight="1" x14ac:dyDescent="0.2">
      <c r="A3" s="1"/>
      <c r="B3" s="8"/>
      <c r="C3" s="2"/>
      <c r="D3" s="64" t="s">
        <v>0</v>
      </c>
      <c r="E3" s="65"/>
      <c r="F3" s="65"/>
      <c r="G3" s="65"/>
      <c r="H3" s="65"/>
      <c r="I3" s="65"/>
      <c r="J3" s="65"/>
      <c r="K3" s="64" t="s">
        <v>1</v>
      </c>
      <c r="L3" s="65"/>
      <c r="M3" s="65"/>
      <c r="N3" s="65"/>
      <c r="O3" s="65"/>
      <c r="P3" s="65"/>
      <c r="Q3" s="65"/>
      <c r="R3" s="65"/>
      <c r="S3" s="66"/>
      <c r="T3" s="7" t="s">
        <v>38</v>
      </c>
    </row>
    <row r="4" spans="1:20" ht="33.75" customHeight="1" x14ac:dyDescent="0.2">
      <c r="A4" s="10"/>
      <c r="B4" s="11" t="s">
        <v>41</v>
      </c>
      <c r="C4" s="5" t="s">
        <v>3</v>
      </c>
      <c r="D4" s="20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0" t="s">
        <v>11</v>
      </c>
      <c r="L4" s="21" t="s">
        <v>12</v>
      </c>
      <c r="M4" s="21" t="s">
        <v>63</v>
      </c>
      <c r="N4" s="21" t="s">
        <v>64</v>
      </c>
      <c r="O4" s="21" t="s">
        <v>13</v>
      </c>
      <c r="P4" s="22" t="s">
        <v>14</v>
      </c>
      <c r="Q4" s="21" t="s">
        <v>15</v>
      </c>
      <c r="R4" s="21" t="s">
        <v>16</v>
      </c>
      <c r="S4" s="23" t="s">
        <v>17</v>
      </c>
    </row>
    <row r="5" spans="1:20" ht="12" customHeight="1" x14ac:dyDescent="0.2">
      <c r="A5" s="9" t="s">
        <v>18</v>
      </c>
      <c r="B5" s="4" t="s">
        <v>2</v>
      </c>
      <c r="C5" s="4">
        <v>52</v>
      </c>
      <c r="D5" s="12">
        <v>0</v>
      </c>
      <c r="E5" s="13">
        <v>0</v>
      </c>
      <c r="F5" s="13">
        <v>13.8</v>
      </c>
      <c r="G5" s="13">
        <v>2.4</v>
      </c>
      <c r="H5" s="13">
        <v>0.1</v>
      </c>
      <c r="I5" s="13">
        <v>10.4</v>
      </c>
      <c r="J5" s="14">
        <v>11.4</v>
      </c>
      <c r="K5" s="15">
        <v>2.4300000000000002</v>
      </c>
      <c r="L5" s="16">
        <v>5.9</v>
      </c>
      <c r="M5" s="17"/>
      <c r="N5" s="17"/>
      <c r="O5" s="17">
        <v>2.0699999999999998</v>
      </c>
      <c r="P5" s="18">
        <f>+K5+O5*1/2</f>
        <v>3.4649999999999999</v>
      </c>
      <c r="Q5" s="16">
        <f>+L5+O5/2</f>
        <v>6.9350000000000005</v>
      </c>
      <c r="R5" s="19">
        <f>+Q5/F5</f>
        <v>0.50253623188405794</v>
      </c>
      <c r="S5" s="19">
        <f>+G5/F5</f>
        <v>0.17391304347826086</v>
      </c>
    </row>
    <row r="6" spans="1:20" ht="12" customHeight="1" x14ac:dyDescent="0.2">
      <c r="A6" s="9" t="s">
        <v>19</v>
      </c>
      <c r="B6" s="4" t="s">
        <v>2</v>
      </c>
      <c r="C6" s="4"/>
      <c r="D6" s="12"/>
      <c r="E6" s="13"/>
      <c r="F6" s="13"/>
      <c r="G6" s="13"/>
      <c r="H6" s="13"/>
      <c r="I6" s="13"/>
      <c r="J6" s="14"/>
      <c r="K6" s="15"/>
      <c r="L6" s="16">
        <v>4.8499999999999996</v>
      </c>
      <c r="M6" s="17"/>
      <c r="N6" s="17"/>
      <c r="O6" s="17"/>
      <c r="P6" s="18" t="s">
        <v>40</v>
      </c>
      <c r="Q6" s="16" t="s">
        <v>40</v>
      </c>
      <c r="R6" s="19"/>
      <c r="S6" s="19"/>
    </row>
    <row r="7" spans="1:20" ht="12" customHeight="1" x14ac:dyDescent="0.2">
      <c r="A7" s="9" t="s">
        <v>20</v>
      </c>
      <c r="B7" s="4" t="s">
        <v>2</v>
      </c>
      <c r="C7" s="4">
        <v>90</v>
      </c>
      <c r="D7" s="12">
        <v>1.1000000000000001</v>
      </c>
      <c r="E7" s="13">
        <v>0.3</v>
      </c>
      <c r="F7" s="13">
        <v>23.1</v>
      </c>
      <c r="G7" s="13">
        <v>2.6</v>
      </c>
      <c r="H7" s="13">
        <v>5.4</v>
      </c>
      <c r="I7" s="13">
        <v>12.4</v>
      </c>
      <c r="J7" s="14">
        <f>+F7-G7</f>
        <v>20.5</v>
      </c>
      <c r="K7" s="15">
        <v>5.03</v>
      </c>
      <c r="L7" s="16">
        <v>4.9000000000000004</v>
      </c>
      <c r="M7" s="17"/>
      <c r="N7" s="17"/>
      <c r="O7" s="17">
        <v>2.41</v>
      </c>
      <c r="P7" s="18">
        <f t="shared" ref="P7:P20" si="0">+K7+O7*1/2</f>
        <v>6.2350000000000003</v>
      </c>
      <c r="Q7" s="16">
        <f t="shared" ref="Q7:Q20" si="1">+L7+O7/2</f>
        <v>6.1050000000000004</v>
      </c>
      <c r="R7" s="19">
        <f>+Q7/F7</f>
        <v>0.26428571428571429</v>
      </c>
      <c r="S7" s="19">
        <f>+G7/F7</f>
        <v>0.11255411255411255</v>
      </c>
    </row>
    <row r="8" spans="1:20" s="40" customFormat="1" ht="12" customHeight="1" thickBot="1" x14ac:dyDescent="0.25">
      <c r="A8" s="30" t="s">
        <v>21</v>
      </c>
      <c r="B8" s="31" t="s">
        <v>2</v>
      </c>
      <c r="C8" s="31">
        <v>61</v>
      </c>
      <c r="D8" s="32">
        <v>1.2</v>
      </c>
      <c r="E8" s="33">
        <v>0.8</v>
      </c>
      <c r="F8" s="33">
        <v>12.3</v>
      </c>
      <c r="G8" s="33">
        <v>2.6</v>
      </c>
      <c r="H8" s="33">
        <v>0</v>
      </c>
      <c r="I8" s="33">
        <v>6.5</v>
      </c>
      <c r="J8" s="34">
        <f>+F8-G8</f>
        <v>9.7000000000000011</v>
      </c>
      <c r="K8" s="35">
        <v>3.1</v>
      </c>
      <c r="L8" s="36">
        <v>3.35</v>
      </c>
      <c r="M8" s="37"/>
      <c r="N8" s="37"/>
      <c r="O8" s="37">
        <v>0.1</v>
      </c>
      <c r="P8" s="38">
        <f t="shared" si="0"/>
        <v>3.15</v>
      </c>
      <c r="Q8" s="36">
        <f t="shared" si="1"/>
        <v>3.4</v>
      </c>
      <c r="R8" s="39">
        <f>+Q8/F8</f>
        <v>0.27642276422764223</v>
      </c>
      <c r="S8" s="39">
        <f>+G8/F8</f>
        <v>0.2113821138211382</v>
      </c>
    </row>
    <row r="9" spans="1:20" s="51" customFormat="1" ht="12" customHeight="1" thickTop="1" x14ac:dyDescent="0.2">
      <c r="A9" s="55" t="s">
        <v>22</v>
      </c>
      <c r="B9" s="56" t="s">
        <v>2</v>
      </c>
      <c r="C9" s="56">
        <v>46</v>
      </c>
      <c r="D9" s="57">
        <v>0.4</v>
      </c>
      <c r="E9" s="58">
        <v>0.1</v>
      </c>
      <c r="F9" s="58">
        <v>12.2</v>
      </c>
      <c r="G9" s="58">
        <v>4.5999999999999996</v>
      </c>
      <c r="H9" s="58">
        <v>0</v>
      </c>
      <c r="I9" s="58"/>
      <c r="J9" s="56">
        <f>+F9-G9</f>
        <v>7.6</v>
      </c>
      <c r="K9" s="59">
        <v>3.3</v>
      </c>
      <c r="L9" s="60">
        <v>0.63</v>
      </c>
      <c r="M9" s="61"/>
      <c r="N9" s="61"/>
      <c r="O9" s="61">
        <v>0.13</v>
      </c>
      <c r="P9" s="62">
        <f t="shared" si="0"/>
        <v>3.3649999999999998</v>
      </c>
      <c r="Q9" s="60">
        <f t="shared" si="1"/>
        <v>0.69500000000000006</v>
      </c>
      <c r="R9" s="63">
        <f>+Q9/F9</f>
        <v>5.6967213114754105E-2</v>
      </c>
      <c r="S9" s="63">
        <f>+G9/F9</f>
        <v>0.37704918032786883</v>
      </c>
      <c r="T9" s="55"/>
    </row>
    <row r="10" spans="1:20" ht="12" customHeight="1" x14ac:dyDescent="0.2">
      <c r="A10" s="9" t="s">
        <v>23</v>
      </c>
      <c r="B10" s="4" t="s">
        <v>2</v>
      </c>
      <c r="C10" s="4">
        <v>227</v>
      </c>
      <c r="D10" s="12">
        <v>1.8</v>
      </c>
      <c r="E10" s="13">
        <v>0.2</v>
      </c>
      <c r="F10" s="13">
        <v>75</v>
      </c>
      <c r="G10" s="13">
        <v>6.7</v>
      </c>
      <c r="H10" s="13"/>
      <c r="I10" s="13"/>
      <c r="J10" s="14">
        <f>+F10-G10</f>
        <v>68.3</v>
      </c>
      <c r="K10" s="15">
        <v>33.68</v>
      </c>
      <c r="L10" s="16">
        <v>31.95</v>
      </c>
      <c r="M10" s="17"/>
      <c r="N10" s="17"/>
      <c r="O10" s="17">
        <v>0.53</v>
      </c>
      <c r="P10" s="18">
        <f t="shared" si="0"/>
        <v>33.945</v>
      </c>
      <c r="Q10" s="16">
        <f t="shared" si="1"/>
        <v>32.214999999999996</v>
      </c>
      <c r="R10" s="19">
        <f>+Q10/F10</f>
        <v>0.42953333333333327</v>
      </c>
      <c r="S10" s="19">
        <f>+G10/F10</f>
        <v>8.9333333333333334E-2</v>
      </c>
    </row>
    <row r="11" spans="1:20" ht="12" customHeight="1" x14ac:dyDescent="0.2">
      <c r="A11" s="9" t="s">
        <v>24</v>
      </c>
      <c r="B11" s="4" t="s">
        <v>2</v>
      </c>
      <c r="C11" s="4"/>
      <c r="D11" s="12"/>
      <c r="E11" s="13"/>
      <c r="F11" s="13"/>
      <c r="G11" s="13"/>
      <c r="H11" s="13"/>
      <c r="I11" s="13"/>
      <c r="J11" s="14"/>
      <c r="K11" s="15"/>
      <c r="L11" s="16">
        <v>22.9</v>
      </c>
      <c r="M11" s="17"/>
      <c r="N11" s="17"/>
      <c r="O11" s="17"/>
      <c r="P11" s="18"/>
      <c r="Q11" s="16"/>
      <c r="R11" s="19"/>
      <c r="S11" s="19"/>
    </row>
    <row r="12" spans="1:20" ht="12" customHeight="1" x14ac:dyDescent="0.2">
      <c r="A12" s="9" t="s">
        <v>25</v>
      </c>
      <c r="B12" s="4" t="s">
        <v>2</v>
      </c>
      <c r="C12" s="4">
        <v>69</v>
      </c>
      <c r="D12" s="12">
        <v>0.7</v>
      </c>
      <c r="E12" s="13"/>
      <c r="F12" s="13">
        <v>18.100000000000001</v>
      </c>
      <c r="G12" s="13">
        <v>0.9</v>
      </c>
      <c r="H12" s="13">
        <v>0</v>
      </c>
      <c r="I12" s="13">
        <v>15.5</v>
      </c>
      <c r="J12" s="14">
        <v>17.2</v>
      </c>
      <c r="K12" s="15">
        <v>7.2</v>
      </c>
      <c r="L12" s="16">
        <v>8.1300000000000008</v>
      </c>
      <c r="M12" s="17"/>
      <c r="N12" s="17"/>
      <c r="O12" s="17">
        <v>0.15</v>
      </c>
      <c r="P12" s="18">
        <v>7.28</v>
      </c>
      <c r="Q12" s="16">
        <v>8.2100000000000009</v>
      </c>
      <c r="R12" s="19">
        <f>+Q12/F12</f>
        <v>0.45359116022099449</v>
      </c>
      <c r="S12" s="19">
        <f>+G12/F12</f>
        <v>4.9723756906077346E-2</v>
      </c>
    </row>
    <row r="13" spans="1:20" ht="12" customHeight="1" x14ac:dyDescent="0.2">
      <c r="A13" s="9" t="s">
        <v>58</v>
      </c>
      <c r="B13" s="4" t="s">
        <v>2</v>
      </c>
      <c r="C13" s="4">
        <v>42</v>
      </c>
      <c r="D13" s="12">
        <v>0.8</v>
      </c>
      <c r="E13" s="13">
        <v>0</v>
      </c>
      <c r="F13" s="13">
        <v>10.7</v>
      </c>
      <c r="G13" s="13">
        <v>1.6</v>
      </c>
      <c r="H13" s="13" t="s">
        <v>59</v>
      </c>
      <c r="I13" s="13">
        <v>6.9</v>
      </c>
      <c r="J13" s="14">
        <v>9.1</v>
      </c>
      <c r="K13" s="15">
        <v>1.61</v>
      </c>
      <c r="L13" s="16">
        <v>1.77</v>
      </c>
      <c r="M13" s="17"/>
      <c r="N13" s="17"/>
      <c r="O13" s="17">
        <v>3.51</v>
      </c>
      <c r="P13" s="18">
        <v>7.28</v>
      </c>
      <c r="Q13" s="16">
        <f t="shared" si="1"/>
        <v>3.5249999999999999</v>
      </c>
      <c r="R13" s="19">
        <f>+Q13/F13</f>
        <v>0.32943925233644861</v>
      </c>
      <c r="S13" s="19">
        <f>+G13/F13</f>
        <v>0.14953271028037385</v>
      </c>
    </row>
    <row r="14" spans="1:20" ht="12" customHeight="1" x14ac:dyDescent="0.2">
      <c r="A14" s="25" t="s">
        <v>66</v>
      </c>
      <c r="B14" s="4"/>
      <c r="C14" s="4"/>
      <c r="D14" s="12"/>
      <c r="E14" s="13"/>
      <c r="F14" s="13"/>
      <c r="G14" s="13"/>
      <c r="H14" s="13"/>
      <c r="I14" s="13"/>
      <c r="J14" s="14"/>
      <c r="K14" s="15"/>
      <c r="L14" s="16"/>
      <c r="M14" s="17"/>
      <c r="N14" s="17"/>
      <c r="O14" s="17"/>
      <c r="P14" s="18"/>
      <c r="Q14" s="16"/>
      <c r="R14" s="19"/>
      <c r="S14" s="19"/>
    </row>
    <row r="15" spans="1:20" ht="12" customHeight="1" x14ac:dyDescent="0.2">
      <c r="A15" s="25" t="s">
        <v>55</v>
      </c>
      <c r="B15" s="4"/>
      <c r="C15" s="4"/>
      <c r="D15" s="12"/>
      <c r="E15" s="13"/>
      <c r="F15" s="13"/>
      <c r="G15" s="13"/>
      <c r="H15" s="13"/>
      <c r="I15" s="13"/>
      <c r="J15" s="14"/>
      <c r="K15" s="15"/>
      <c r="L15" s="16"/>
      <c r="M15" s="17"/>
      <c r="N15" s="17"/>
      <c r="O15" s="17"/>
      <c r="P15" s="18"/>
      <c r="Q15" s="16"/>
      <c r="R15" s="19"/>
      <c r="S15" s="19"/>
    </row>
    <row r="16" spans="1:20" ht="12" customHeight="1" x14ac:dyDescent="0.2">
      <c r="A16" s="25" t="s">
        <v>56</v>
      </c>
      <c r="B16" s="4" t="s">
        <v>40</v>
      </c>
      <c r="C16" s="4"/>
      <c r="D16" s="12"/>
      <c r="E16" s="13"/>
      <c r="F16" s="13"/>
      <c r="G16" s="13"/>
      <c r="H16" s="13"/>
      <c r="I16" s="13"/>
      <c r="J16" s="14"/>
      <c r="K16" s="15"/>
      <c r="L16" s="16"/>
      <c r="M16" s="17"/>
      <c r="N16" s="17"/>
      <c r="O16" s="17"/>
      <c r="P16" s="18"/>
      <c r="Q16" s="16"/>
      <c r="R16" s="19"/>
      <c r="S16" s="19"/>
    </row>
    <row r="17" spans="1:20" ht="12" customHeight="1" x14ac:dyDescent="0.2">
      <c r="A17" s="25" t="s">
        <v>57</v>
      </c>
      <c r="B17" s="4"/>
      <c r="C17" s="4"/>
      <c r="D17" s="12"/>
      <c r="E17" s="13"/>
      <c r="F17" s="13"/>
      <c r="G17" s="13"/>
      <c r="H17" s="13"/>
      <c r="I17" s="13"/>
      <c r="J17" s="14"/>
      <c r="K17" s="15"/>
      <c r="L17" s="16"/>
      <c r="M17" s="17"/>
      <c r="N17" s="17"/>
      <c r="O17" s="17"/>
      <c r="P17" s="18"/>
      <c r="Q17" s="16"/>
      <c r="R17" s="19"/>
      <c r="S17" s="19"/>
    </row>
    <row r="18" spans="1:20" s="40" customFormat="1" ht="12" customHeight="1" thickBot="1" x14ac:dyDescent="0.25">
      <c r="A18" s="30" t="s">
        <v>26</v>
      </c>
      <c r="B18" s="31" t="s">
        <v>2</v>
      </c>
      <c r="C18" s="31">
        <v>63</v>
      </c>
      <c r="D18" s="32">
        <v>1.3</v>
      </c>
      <c r="E18" s="33">
        <v>0.3</v>
      </c>
      <c r="F18" s="33">
        <v>15.1</v>
      </c>
      <c r="G18" s="33">
        <v>2.37</v>
      </c>
      <c r="H18" s="33"/>
      <c r="I18" s="33">
        <v>8.3699999999999992</v>
      </c>
      <c r="J18" s="34">
        <v>11</v>
      </c>
      <c r="K18" s="35">
        <v>1.88</v>
      </c>
      <c r="L18" s="36">
        <v>2.0299999999999998</v>
      </c>
      <c r="M18" s="37"/>
      <c r="N18" s="37"/>
      <c r="O18" s="37">
        <v>4.46</v>
      </c>
      <c r="P18" s="38">
        <f t="shared" si="0"/>
        <v>4.1099999999999994</v>
      </c>
      <c r="Q18" s="36">
        <f t="shared" si="1"/>
        <v>4.26</v>
      </c>
      <c r="R18" s="39">
        <f>+Q18/F18</f>
        <v>0.28211920529801326</v>
      </c>
      <c r="S18" s="39">
        <f>+G18/F18</f>
        <v>0.15695364238410597</v>
      </c>
    </row>
    <row r="19" spans="1:20" s="51" customFormat="1" ht="12" customHeight="1" thickTop="1" x14ac:dyDescent="0.2">
      <c r="A19" s="41" t="s">
        <v>27</v>
      </c>
      <c r="B19" s="42" t="s">
        <v>2</v>
      </c>
      <c r="C19" s="42">
        <v>39</v>
      </c>
      <c r="D19" s="43">
        <v>0.9</v>
      </c>
      <c r="E19" s="44">
        <v>0.3</v>
      </c>
      <c r="F19" s="44">
        <v>9.9</v>
      </c>
      <c r="G19" s="44">
        <v>1.5</v>
      </c>
      <c r="H19" s="44">
        <v>0</v>
      </c>
      <c r="I19" s="44">
        <v>8.4</v>
      </c>
      <c r="J19" s="45"/>
      <c r="K19" s="46">
        <v>1.95</v>
      </c>
      <c r="L19" s="47">
        <v>1.53</v>
      </c>
      <c r="M19" s="48"/>
      <c r="N19" s="48"/>
      <c r="O19" s="48">
        <v>4.76</v>
      </c>
      <c r="P19" s="49">
        <f t="shared" si="0"/>
        <v>4.33</v>
      </c>
      <c r="Q19" s="47">
        <f t="shared" si="1"/>
        <v>3.91</v>
      </c>
      <c r="R19" s="50">
        <f>+Q19/F19</f>
        <v>0.39494949494949494</v>
      </c>
      <c r="S19" s="50">
        <f>+G19/F19</f>
        <v>0.15151515151515152</v>
      </c>
      <c r="T19" s="51" t="s">
        <v>39</v>
      </c>
    </row>
    <row r="20" spans="1:20" ht="12" customHeight="1" x14ac:dyDescent="0.2">
      <c r="A20" s="9" t="s">
        <v>28</v>
      </c>
      <c r="B20" s="4" t="s">
        <v>2</v>
      </c>
      <c r="C20" s="4"/>
      <c r="D20" s="12">
        <v>0.4</v>
      </c>
      <c r="E20" s="13">
        <v>0.1</v>
      </c>
      <c r="F20" s="13">
        <v>15.5</v>
      </c>
      <c r="G20" s="13">
        <v>3.1</v>
      </c>
      <c r="H20" s="13">
        <v>0</v>
      </c>
      <c r="I20" s="13">
        <v>9.8000000000000007</v>
      </c>
      <c r="J20" s="14">
        <v>12.4</v>
      </c>
      <c r="K20" s="15">
        <v>2.76</v>
      </c>
      <c r="L20" s="16">
        <v>6.23</v>
      </c>
      <c r="M20" s="17"/>
      <c r="N20" s="17"/>
      <c r="O20" s="17">
        <v>0.78</v>
      </c>
      <c r="P20" s="18">
        <f t="shared" si="0"/>
        <v>3.15</v>
      </c>
      <c r="Q20" s="16">
        <f t="shared" si="1"/>
        <v>6.62</v>
      </c>
      <c r="R20" s="19">
        <f>+Q20/F20</f>
        <v>0.42709677419354841</v>
      </c>
      <c r="S20" s="19">
        <f>+G20/F20</f>
        <v>0.2</v>
      </c>
    </row>
    <row r="21" spans="1:20" ht="12" customHeight="1" x14ac:dyDescent="0.2">
      <c r="A21" s="9" t="s">
        <v>29</v>
      </c>
      <c r="B21" s="4" t="s">
        <v>2</v>
      </c>
      <c r="C21" s="4">
        <v>50</v>
      </c>
      <c r="D21" s="12"/>
      <c r="E21" s="13"/>
      <c r="F21" s="13">
        <v>13.1</v>
      </c>
      <c r="G21" s="13">
        <v>1.4</v>
      </c>
      <c r="H21" s="13">
        <v>0</v>
      </c>
      <c r="I21" s="13">
        <v>9.8000000000000007</v>
      </c>
      <c r="J21" s="14">
        <v>11.7</v>
      </c>
      <c r="K21" s="15">
        <v>1.73</v>
      </c>
      <c r="L21" s="16">
        <v>6</v>
      </c>
      <c r="M21" s="17"/>
      <c r="N21" s="17"/>
      <c r="O21" s="17">
        <v>2.12</v>
      </c>
      <c r="P21" s="18">
        <f>+K21+O21*1/2</f>
        <v>2.79</v>
      </c>
      <c r="Q21" s="16">
        <f>+L21+O21/2</f>
        <v>7.0600000000000005</v>
      </c>
      <c r="R21" s="19">
        <f>+Q21/F21</f>
        <v>0.53893129770992376</v>
      </c>
      <c r="S21" s="19">
        <f>+G21/F21</f>
        <v>0.10687022900763359</v>
      </c>
    </row>
    <row r="22" spans="1:20" ht="12" customHeight="1" x14ac:dyDescent="0.2">
      <c r="A22" s="9" t="s">
        <v>30</v>
      </c>
      <c r="B22" s="4" t="s">
        <v>2</v>
      </c>
      <c r="C22" s="4"/>
      <c r="D22" s="12"/>
      <c r="E22" s="13"/>
      <c r="F22" s="13"/>
      <c r="G22" s="13"/>
      <c r="H22" s="13"/>
      <c r="I22" s="13"/>
      <c r="J22" s="14"/>
      <c r="K22" s="15"/>
      <c r="L22" s="16"/>
      <c r="M22" s="17"/>
      <c r="N22" s="17"/>
      <c r="O22" s="17"/>
      <c r="P22" s="18"/>
      <c r="Q22" s="16"/>
      <c r="R22" s="19"/>
      <c r="S22" s="19"/>
    </row>
    <row r="23" spans="1:20" ht="12" customHeight="1" x14ac:dyDescent="0.2">
      <c r="A23" s="9" t="s">
        <v>42</v>
      </c>
      <c r="B23" s="4" t="s">
        <v>43</v>
      </c>
      <c r="C23" s="4">
        <v>84</v>
      </c>
      <c r="D23" s="12">
        <v>1</v>
      </c>
      <c r="E23" s="13">
        <v>0.1</v>
      </c>
      <c r="F23" s="13">
        <v>22.2</v>
      </c>
      <c r="G23" s="13">
        <v>1</v>
      </c>
      <c r="H23" s="13">
        <v>0.8</v>
      </c>
      <c r="I23" s="13">
        <v>16.600000000000001</v>
      </c>
      <c r="J23" s="14">
        <v>21.2</v>
      </c>
      <c r="K23" s="15">
        <v>7.77</v>
      </c>
      <c r="L23" s="16">
        <v>8.31</v>
      </c>
      <c r="M23" s="17"/>
      <c r="N23" s="17"/>
      <c r="O23" s="17">
        <v>0.13</v>
      </c>
      <c r="P23" s="18">
        <f>+K23+O23*1/2</f>
        <v>7.835</v>
      </c>
      <c r="Q23" s="16">
        <f>+L23+O23/2</f>
        <v>8.375</v>
      </c>
      <c r="R23" s="19">
        <f>+Q23/F23</f>
        <v>0.37725225225225228</v>
      </c>
      <c r="S23" s="19">
        <f>+G23/F23</f>
        <v>4.504504504504505E-2</v>
      </c>
    </row>
    <row r="24" spans="1:20" ht="12" customHeight="1" x14ac:dyDescent="0.2">
      <c r="A24" s="9" t="s">
        <v>31</v>
      </c>
      <c r="B24" s="4" t="s">
        <v>2</v>
      </c>
      <c r="C24" s="4">
        <v>32</v>
      </c>
      <c r="D24" s="12"/>
      <c r="E24" s="13"/>
      <c r="F24" s="13">
        <v>7.7</v>
      </c>
      <c r="G24" s="13">
        <v>2</v>
      </c>
      <c r="H24" s="13">
        <v>0</v>
      </c>
      <c r="I24" s="13">
        <v>4.9000000000000004</v>
      </c>
      <c r="J24" s="14">
        <v>5</v>
      </c>
      <c r="K24" s="15">
        <v>1.99</v>
      </c>
      <c r="L24" s="16">
        <v>2.44</v>
      </c>
      <c r="M24" s="17"/>
      <c r="N24" s="17"/>
      <c r="O24" s="17">
        <v>0.47</v>
      </c>
      <c r="P24" s="18">
        <f>+K24+O24*1/2</f>
        <v>2.2250000000000001</v>
      </c>
      <c r="Q24" s="16">
        <f>+L24+O24/2</f>
        <v>2.6749999999999998</v>
      </c>
      <c r="R24" s="19">
        <f>+Q24/F24</f>
        <v>0.34740259740259738</v>
      </c>
      <c r="S24" s="19">
        <f>+G24/F24</f>
        <v>0.25974025974025972</v>
      </c>
    </row>
    <row r="25" spans="1:20" ht="12" customHeight="1" x14ac:dyDescent="0.2">
      <c r="A25" s="9" t="s">
        <v>32</v>
      </c>
      <c r="B25" s="4" t="s">
        <v>2</v>
      </c>
      <c r="C25" s="4"/>
      <c r="D25" s="12"/>
      <c r="E25" s="13"/>
      <c r="F25" s="13"/>
      <c r="G25" s="13"/>
      <c r="H25" s="13"/>
      <c r="I25" s="13"/>
      <c r="J25" s="14"/>
      <c r="K25" s="15"/>
      <c r="L25" s="16"/>
      <c r="M25" s="17"/>
      <c r="N25" s="17"/>
      <c r="O25" s="17"/>
      <c r="P25" s="18"/>
      <c r="Q25" s="16"/>
      <c r="R25" s="19"/>
      <c r="S25" s="19"/>
    </row>
    <row r="26" spans="1:20" ht="12" customHeight="1" x14ac:dyDescent="0.2">
      <c r="A26" s="9"/>
      <c r="B26" s="4" t="s">
        <v>2</v>
      </c>
      <c r="C26" s="4"/>
      <c r="D26" s="12"/>
      <c r="E26" s="13"/>
      <c r="F26" s="13"/>
      <c r="G26" s="13"/>
      <c r="H26" s="13"/>
      <c r="I26" s="13"/>
      <c r="J26" s="14"/>
      <c r="K26" s="15"/>
      <c r="L26" s="16"/>
      <c r="M26" s="17"/>
      <c r="N26" s="17"/>
      <c r="O26" s="17"/>
      <c r="P26" s="18"/>
      <c r="Q26" s="16"/>
      <c r="R26" s="19"/>
      <c r="S26" s="19"/>
    </row>
    <row r="27" spans="1:20" ht="12" customHeight="1" x14ac:dyDescent="0.2">
      <c r="A27" s="9" t="s">
        <v>33</v>
      </c>
      <c r="B27" s="4" t="s">
        <v>2</v>
      </c>
      <c r="C27" s="4"/>
      <c r="D27" s="12"/>
      <c r="E27" s="13"/>
      <c r="F27" s="13"/>
      <c r="G27" s="13"/>
      <c r="H27" s="13"/>
      <c r="I27" s="13"/>
      <c r="J27" s="14"/>
      <c r="K27" s="15"/>
      <c r="L27" s="16"/>
      <c r="M27" s="17"/>
      <c r="N27" s="17"/>
      <c r="O27" s="17"/>
      <c r="P27" s="18"/>
      <c r="Q27" s="16"/>
      <c r="R27" s="19"/>
      <c r="S27" s="19"/>
    </row>
    <row r="28" spans="1:20" ht="12" customHeight="1" x14ac:dyDescent="0.2">
      <c r="A28" s="9" t="s">
        <v>34</v>
      </c>
      <c r="B28" s="4" t="s">
        <v>2</v>
      </c>
      <c r="C28" s="4"/>
      <c r="D28" s="12"/>
      <c r="E28" s="13"/>
      <c r="F28" s="13"/>
      <c r="G28" s="13"/>
      <c r="H28" s="13"/>
      <c r="I28" s="13"/>
      <c r="J28" s="14"/>
      <c r="K28" s="15"/>
      <c r="L28" s="16"/>
      <c r="M28" s="17"/>
      <c r="N28" s="17"/>
      <c r="O28" s="17"/>
      <c r="P28" s="18"/>
      <c r="Q28" s="16"/>
      <c r="R28" s="19"/>
      <c r="S28" s="19"/>
    </row>
    <row r="29" spans="1:20" ht="12" customHeight="1" x14ac:dyDescent="0.2">
      <c r="A29" s="9" t="s">
        <v>35</v>
      </c>
      <c r="B29" s="4" t="s">
        <v>2</v>
      </c>
      <c r="C29" s="4"/>
      <c r="D29" s="12"/>
      <c r="E29" s="13"/>
      <c r="F29" s="13"/>
      <c r="G29" s="13"/>
      <c r="H29" s="13"/>
      <c r="I29" s="13"/>
      <c r="J29" s="14"/>
      <c r="K29" s="15"/>
      <c r="L29" s="16"/>
      <c r="M29" s="17"/>
      <c r="N29" s="17"/>
      <c r="O29" s="17"/>
      <c r="P29" s="18"/>
      <c r="Q29" s="16"/>
      <c r="R29" s="19"/>
      <c r="S29" s="19"/>
    </row>
    <row r="30" spans="1:20" ht="12" customHeight="1" x14ac:dyDescent="0.2">
      <c r="A30" s="9" t="s">
        <v>36</v>
      </c>
      <c r="B30" s="4" t="s">
        <v>2</v>
      </c>
      <c r="C30" s="4"/>
      <c r="D30" s="12"/>
      <c r="E30" s="13"/>
      <c r="F30" s="13"/>
      <c r="G30" s="13"/>
      <c r="H30" s="13"/>
      <c r="I30" s="13"/>
      <c r="J30" s="14"/>
      <c r="K30" s="15"/>
      <c r="L30" s="16"/>
      <c r="M30" s="17"/>
      <c r="N30" s="17"/>
      <c r="O30" s="17"/>
      <c r="P30" s="18"/>
      <c r="Q30" s="16"/>
      <c r="R30" s="19"/>
      <c r="S30" s="19"/>
    </row>
    <row r="31" spans="1:20" ht="12" customHeight="1" x14ac:dyDescent="0.2">
      <c r="A31" s="25" t="s">
        <v>51</v>
      </c>
      <c r="B31" s="4" t="s">
        <v>2</v>
      </c>
      <c r="C31" s="4"/>
      <c r="D31" s="12">
        <v>1.5</v>
      </c>
      <c r="E31" s="13">
        <v>0.2</v>
      </c>
      <c r="F31" s="13">
        <v>2.2000000000000002</v>
      </c>
      <c r="G31" s="13">
        <v>1</v>
      </c>
      <c r="H31" s="13">
        <v>0</v>
      </c>
      <c r="I31" s="13">
        <v>1.2</v>
      </c>
      <c r="J31" s="14">
        <f>+F31-G31</f>
        <v>1.2000000000000002</v>
      </c>
      <c r="K31" s="15"/>
      <c r="L31" s="16"/>
      <c r="M31" s="17"/>
      <c r="N31" s="17"/>
      <c r="O31" s="17"/>
      <c r="P31" s="18"/>
      <c r="Q31" s="16"/>
      <c r="R31" s="19"/>
      <c r="S31" s="19">
        <f>+G31/F31</f>
        <v>0.45454545454545453</v>
      </c>
    </row>
    <row r="32" spans="1:20" ht="12" customHeight="1" x14ac:dyDescent="0.2">
      <c r="A32" s="25" t="s">
        <v>49</v>
      </c>
      <c r="B32" s="4" t="s">
        <v>2</v>
      </c>
      <c r="C32" s="4"/>
      <c r="D32" s="12">
        <v>1.4</v>
      </c>
      <c r="E32" s="13">
        <v>0.2</v>
      </c>
      <c r="F32" s="13">
        <v>7.4</v>
      </c>
      <c r="G32" s="13">
        <v>2.1</v>
      </c>
      <c r="H32" s="13">
        <v>0</v>
      </c>
      <c r="I32" s="13">
        <v>3.8</v>
      </c>
      <c r="J32" s="14">
        <f>+F32-G32</f>
        <v>5.3000000000000007</v>
      </c>
      <c r="K32" s="15">
        <v>1.74</v>
      </c>
      <c r="L32" s="16">
        <v>1.48</v>
      </c>
      <c r="M32" s="17"/>
      <c r="N32" s="17"/>
      <c r="O32" s="17">
        <v>0.6</v>
      </c>
      <c r="P32" s="18">
        <f>+K32+O32*1/2</f>
        <v>2.04</v>
      </c>
      <c r="Q32" s="16">
        <f>+L32+O32/2</f>
        <v>1.78</v>
      </c>
      <c r="R32" s="19">
        <f>+Q32/F32</f>
        <v>0.24054054054054053</v>
      </c>
      <c r="S32" s="19">
        <f>+G32/F32</f>
        <v>0.28378378378378377</v>
      </c>
    </row>
    <row r="33" spans="1:19" ht="12" customHeight="1" x14ac:dyDescent="0.2">
      <c r="A33" s="25" t="s">
        <v>50</v>
      </c>
      <c r="B33" s="4" t="s">
        <v>2</v>
      </c>
      <c r="C33" s="4"/>
      <c r="D33" s="12">
        <v>2</v>
      </c>
      <c r="E33" s="13">
        <v>0.1</v>
      </c>
      <c r="F33" s="13">
        <v>6.1</v>
      </c>
      <c r="G33" s="13">
        <v>3.1</v>
      </c>
      <c r="H33" s="13">
        <v>0</v>
      </c>
      <c r="I33" s="13">
        <v>2.2999999999999998</v>
      </c>
      <c r="J33" s="14">
        <f>+F33-G33</f>
        <v>2.9999999999999996</v>
      </c>
      <c r="K33" s="15" t="s">
        <v>40</v>
      </c>
      <c r="L33" s="16" t="s">
        <v>40</v>
      </c>
      <c r="M33" s="17"/>
      <c r="N33" s="17"/>
      <c r="O33" s="17" t="s">
        <v>40</v>
      </c>
      <c r="P33" s="18" t="s">
        <v>40</v>
      </c>
      <c r="Q33" s="16" t="s">
        <v>40</v>
      </c>
      <c r="R33" s="19" t="s">
        <v>40</v>
      </c>
      <c r="S33" s="19">
        <f>+G33/F33</f>
        <v>0.50819672131147542</v>
      </c>
    </row>
    <row r="34" spans="1:19" ht="12" customHeight="1" x14ac:dyDescent="0.2">
      <c r="A34" s="25" t="s">
        <v>52</v>
      </c>
      <c r="B34" s="4" t="s">
        <v>2</v>
      </c>
      <c r="C34" s="4"/>
      <c r="D34" s="12">
        <v>1.3</v>
      </c>
      <c r="E34" s="13">
        <v>0.1</v>
      </c>
      <c r="F34" s="13">
        <v>5.8</v>
      </c>
      <c r="G34" s="13">
        <v>2.5</v>
      </c>
      <c r="H34" s="13">
        <v>0</v>
      </c>
      <c r="I34" s="13">
        <v>3.2</v>
      </c>
      <c r="J34" s="14">
        <f>+F34-G34</f>
        <v>3.3</v>
      </c>
      <c r="K34" s="15">
        <v>1.67</v>
      </c>
      <c r="L34" s="16">
        <v>1.45</v>
      </c>
      <c r="M34" s="17"/>
      <c r="N34" s="17"/>
      <c r="O34" s="17">
        <v>0.08</v>
      </c>
      <c r="P34" s="18">
        <f>+K34+O34*1/2</f>
        <v>1.71</v>
      </c>
      <c r="Q34" s="16">
        <f>+L34+O34/2</f>
        <v>1.49</v>
      </c>
      <c r="R34" s="19">
        <f>+Q34/F34</f>
        <v>0.25689655172413794</v>
      </c>
      <c r="S34" s="19">
        <f>+G34/F34</f>
        <v>0.43103448275862072</v>
      </c>
    </row>
    <row r="35" spans="1:19" ht="12" customHeight="1" x14ac:dyDescent="0.2">
      <c r="A35" s="25" t="s">
        <v>62</v>
      </c>
      <c r="B35" s="4" t="s">
        <v>2</v>
      </c>
      <c r="C35" s="4"/>
      <c r="D35" s="12"/>
      <c r="E35" s="13"/>
      <c r="F35" s="13"/>
      <c r="G35" s="13"/>
      <c r="H35" s="13"/>
      <c r="I35" s="13"/>
      <c r="J35" s="14"/>
      <c r="K35" s="15"/>
      <c r="L35" s="16"/>
      <c r="M35" s="17"/>
      <c r="N35" s="17"/>
      <c r="O35" s="17"/>
      <c r="P35" s="18"/>
      <c r="Q35" s="16"/>
      <c r="R35" s="19"/>
      <c r="S35" s="19"/>
    </row>
    <row r="36" spans="1:19" ht="12" customHeight="1" x14ac:dyDescent="0.2">
      <c r="A36" s="25" t="s">
        <v>61</v>
      </c>
      <c r="B36" s="9"/>
      <c r="C36" s="4"/>
      <c r="D36" s="12"/>
      <c r="E36" s="13"/>
      <c r="F36" s="13"/>
      <c r="G36" s="13"/>
      <c r="H36" s="13"/>
      <c r="I36" s="13"/>
      <c r="J36" s="14"/>
      <c r="K36" s="15"/>
      <c r="L36" s="16"/>
      <c r="M36" s="17"/>
      <c r="N36" s="17"/>
      <c r="O36" s="17"/>
      <c r="P36" s="18"/>
      <c r="Q36" s="16"/>
      <c r="R36" s="19"/>
      <c r="S36" s="19"/>
    </row>
    <row r="37" spans="1:19" ht="12" customHeight="1" x14ac:dyDescent="0.2">
      <c r="A37" s="9" t="s">
        <v>37</v>
      </c>
      <c r="B37" s="29"/>
      <c r="C37" s="4"/>
      <c r="D37" s="12"/>
      <c r="E37" s="13"/>
      <c r="F37" s="13"/>
      <c r="G37" s="13"/>
      <c r="H37" s="13"/>
      <c r="I37" s="13"/>
      <c r="J37" s="14"/>
      <c r="K37" s="15"/>
      <c r="L37" s="16"/>
      <c r="M37" s="17"/>
      <c r="N37" s="17"/>
      <c r="O37" s="17"/>
      <c r="P37" s="18"/>
      <c r="Q37" s="16"/>
      <c r="R37" s="19"/>
      <c r="S37" s="19"/>
    </row>
    <row r="38" spans="1:19" x14ac:dyDescent="0.2">
      <c r="A38" s="25" t="s">
        <v>60</v>
      </c>
      <c r="B38" s="24" t="s">
        <v>2</v>
      </c>
      <c r="C38" s="4"/>
      <c r="D38" s="12"/>
      <c r="E38" s="13"/>
      <c r="F38" s="13">
        <v>100</v>
      </c>
      <c r="G38" s="13"/>
      <c r="H38" s="13"/>
      <c r="I38" s="13"/>
      <c r="J38" s="14">
        <v>100</v>
      </c>
      <c r="K38" s="15">
        <v>20</v>
      </c>
      <c r="L38" s="16">
        <v>56</v>
      </c>
      <c r="M38" s="17"/>
      <c r="N38" s="17"/>
      <c r="O38" s="17"/>
      <c r="P38" s="18">
        <v>20</v>
      </c>
      <c r="Q38" s="16">
        <v>56</v>
      </c>
      <c r="R38" s="19">
        <f>+Q38/F38</f>
        <v>0.56000000000000005</v>
      </c>
      <c r="S38" s="19">
        <f>+G38/F38</f>
        <v>0</v>
      </c>
    </row>
    <row r="39" spans="1:19" x14ac:dyDescent="0.2">
      <c r="A39" s="9"/>
      <c r="B39" s="6" t="s">
        <v>2</v>
      </c>
      <c r="C39" s="4"/>
      <c r="D39" s="12"/>
      <c r="E39" s="13"/>
      <c r="F39" s="13">
        <v>100</v>
      </c>
      <c r="G39" s="13"/>
      <c r="H39" s="13"/>
      <c r="I39" s="13"/>
      <c r="J39" s="14">
        <v>100</v>
      </c>
      <c r="K39" s="15">
        <v>8</v>
      </c>
      <c r="L39" s="16">
        <v>92</v>
      </c>
      <c r="M39" s="17"/>
      <c r="N39" s="17"/>
      <c r="O39" s="17"/>
      <c r="P39" s="18">
        <v>8</v>
      </c>
      <c r="Q39" s="16">
        <v>92</v>
      </c>
      <c r="R39" s="19">
        <f>+Q39/F39</f>
        <v>0.92</v>
      </c>
      <c r="S39" s="19">
        <f>+G39/F39</f>
        <v>0</v>
      </c>
    </row>
    <row r="40" spans="1:19" x14ac:dyDescent="0.2">
      <c r="A40" s="25" t="s">
        <v>45</v>
      </c>
      <c r="B40" s="6"/>
      <c r="C40" s="4"/>
      <c r="D40" s="12"/>
      <c r="E40" s="13"/>
      <c r="F40" s="13"/>
      <c r="G40" s="13"/>
      <c r="H40" s="13"/>
      <c r="I40" s="13"/>
      <c r="J40" s="14"/>
      <c r="K40" s="15"/>
      <c r="L40" s="16"/>
      <c r="M40" s="17"/>
      <c r="N40" s="17"/>
      <c r="O40" s="17"/>
      <c r="P40" s="18"/>
      <c r="Q40" s="16"/>
      <c r="R40" s="19"/>
      <c r="S40" s="19"/>
    </row>
    <row r="41" spans="1:19" x14ac:dyDescent="0.2">
      <c r="A41" s="25" t="s">
        <v>46</v>
      </c>
      <c r="B41" s="24" t="s">
        <v>2</v>
      </c>
      <c r="C41" s="4"/>
      <c r="D41" s="12"/>
      <c r="E41" s="13"/>
      <c r="F41" s="13">
        <v>82</v>
      </c>
      <c r="G41" s="13">
        <v>0</v>
      </c>
      <c r="H41" s="13">
        <v>0</v>
      </c>
      <c r="I41" s="13">
        <v>82</v>
      </c>
      <c r="J41" s="14">
        <v>82</v>
      </c>
      <c r="K41" s="15">
        <v>35.700000000000003</v>
      </c>
      <c r="L41" s="16">
        <v>40.9</v>
      </c>
      <c r="M41" s="17"/>
      <c r="N41" s="17"/>
      <c r="O41" s="17">
        <v>0.9</v>
      </c>
      <c r="P41" s="18">
        <v>36.15</v>
      </c>
      <c r="Q41" s="16">
        <v>41.35</v>
      </c>
      <c r="R41" s="19">
        <f>+Q41/F41</f>
        <v>0.50426829268292683</v>
      </c>
      <c r="S41" s="19">
        <f>+G41/F41</f>
        <v>0</v>
      </c>
    </row>
    <row r="42" spans="1:19" s="40" customFormat="1" ht="13.5" thickBot="1" x14ac:dyDescent="0.25">
      <c r="A42" s="25"/>
      <c r="B42" s="52"/>
      <c r="C42" s="52"/>
      <c r="F42" s="33">
        <v>100</v>
      </c>
      <c r="G42" s="33"/>
      <c r="H42" s="33"/>
      <c r="I42" s="33"/>
      <c r="J42" s="34">
        <v>100</v>
      </c>
      <c r="K42" s="35">
        <v>45</v>
      </c>
      <c r="L42" s="36">
        <v>55</v>
      </c>
      <c r="M42" s="37"/>
      <c r="N42" s="37"/>
      <c r="O42" s="37"/>
      <c r="P42" s="38">
        <v>45</v>
      </c>
      <c r="Q42" s="36">
        <v>55</v>
      </c>
      <c r="R42" s="39">
        <f>+Q42/F42</f>
        <v>0.55000000000000004</v>
      </c>
      <c r="S42" s="39">
        <f>+G42/F42</f>
        <v>0</v>
      </c>
    </row>
    <row r="43" spans="1:19" s="51" customFormat="1" ht="13.5" thickTop="1" x14ac:dyDescent="0.2">
      <c r="A43" s="51" t="s">
        <v>44</v>
      </c>
      <c r="B43" s="53" t="s">
        <v>2</v>
      </c>
      <c r="C43" s="42">
        <v>304</v>
      </c>
      <c r="D43" s="43"/>
      <c r="E43" s="44"/>
      <c r="F43" s="44">
        <v>82.4</v>
      </c>
      <c r="G43" s="44">
        <v>0</v>
      </c>
      <c r="H43" s="44">
        <v>0</v>
      </c>
      <c r="I43" s="44">
        <v>82.1</v>
      </c>
      <c r="J43" s="45">
        <v>82.1</v>
      </c>
      <c r="K43" s="46">
        <v>35.700000000000003</v>
      </c>
      <c r="L43" s="47">
        <v>40.9</v>
      </c>
      <c r="M43" s="48">
        <v>3.1</v>
      </c>
      <c r="N43" s="48">
        <v>1.4</v>
      </c>
      <c r="O43" s="48">
        <v>0.89</v>
      </c>
      <c r="P43" s="49">
        <f>+K43+O43*1/2</f>
        <v>36.145000000000003</v>
      </c>
      <c r="Q43" s="47">
        <f>+L43+O43/2</f>
        <v>41.344999999999999</v>
      </c>
      <c r="R43" s="50">
        <f>+Q43/F43</f>
        <v>0.50175970873786402</v>
      </c>
      <c r="S43" s="50">
        <f>+G43/F43</f>
        <v>0</v>
      </c>
    </row>
    <row r="44" spans="1:19" x14ac:dyDescent="0.2">
      <c r="A44" t="s">
        <v>47</v>
      </c>
      <c r="B44" s="6" t="s">
        <v>2</v>
      </c>
      <c r="F44" s="26"/>
      <c r="R44" s="3"/>
      <c r="S44" s="3"/>
    </row>
    <row r="45" spans="1:19" s="40" customFormat="1" ht="13.5" thickBot="1" x14ac:dyDescent="0.25">
      <c r="A45" s="40" t="s">
        <v>48</v>
      </c>
      <c r="B45" s="52" t="s">
        <v>2</v>
      </c>
      <c r="F45" s="26">
        <v>100</v>
      </c>
      <c r="K45" s="28">
        <v>2</v>
      </c>
      <c r="L45" s="27">
        <v>3</v>
      </c>
      <c r="M45" s="27"/>
      <c r="N45" s="27"/>
      <c r="O45" s="40">
        <v>85</v>
      </c>
      <c r="P45" s="38">
        <f>+K45+O45*1/2</f>
        <v>44.5</v>
      </c>
      <c r="Q45" s="36">
        <f>+L45+O45/2</f>
        <v>45.5</v>
      </c>
      <c r="R45" s="39">
        <f>+Q45/F45</f>
        <v>0.45500000000000002</v>
      </c>
      <c r="S45" s="39">
        <f>+G45/F45</f>
        <v>0</v>
      </c>
    </row>
    <row r="46" spans="1:19" s="51" customFormat="1" ht="14.25" thickTop="1" thickBot="1" x14ac:dyDescent="0.25">
      <c r="A46" s="51" t="s">
        <v>53</v>
      </c>
      <c r="F46" s="51">
        <v>100</v>
      </c>
      <c r="J46" s="51">
        <v>100</v>
      </c>
      <c r="O46" s="51">
        <v>100</v>
      </c>
      <c r="P46" s="49">
        <f>+K46+O46*1/2</f>
        <v>50</v>
      </c>
      <c r="Q46" s="47">
        <f>+L46+O46/2</f>
        <v>50</v>
      </c>
      <c r="R46" s="50">
        <f>+Q46/F46</f>
        <v>0.5</v>
      </c>
      <c r="S46" s="50">
        <f>+G46/F46</f>
        <v>0</v>
      </c>
    </row>
    <row r="47" spans="1:19" ht="13.5" thickTop="1" x14ac:dyDescent="0.2">
      <c r="A47" t="s">
        <v>54</v>
      </c>
      <c r="F47" s="26">
        <v>100</v>
      </c>
      <c r="J47" s="54">
        <v>100</v>
      </c>
      <c r="K47" s="28">
        <v>10</v>
      </c>
      <c r="L47" s="27">
        <v>10</v>
      </c>
      <c r="O47" s="54">
        <v>80</v>
      </c>
      <c r="P47" s="49">
        <f>+K47+O47*1/2</f>
        <v>50</v>
      </c>
      <c r="Q47" s="47">
        <f>+L47+O47/2</f>
        <v>50</v>
      </c>
      <c r="R47" s="50">
        <f>+Q47/F47</f>
        <v>0.5</v>
      </c>
      <c r="S47" s="3">
        <f>+G47/F47</f>
        <v>0</v>
      </c>
    </row>
    <row r="48" spans="1:19" x14ac:dyDescent="0.2">
      <c r="R48" s="3"/>
      <c r="S48" s="3"/>
    </row>
    <row r="49" spans="18:19" x14ac:dyDescent="0.2">
      <c r="R49" s="3"/>
      <c r="S49" s="3"/>
    </row>
    <row r="50" spans="18:19" x14ac:dyDescent="0.2">
      <c r="R50" s="3"/>
      <c r="S50" s="3"/>
    </row>
    <row r="51" spans="18:19" x14ac:dyDescent="0.2">
      <c r="R51" s="3"/>
    </row>
    <row r="52" spans="18:19" x14ac:dyDescent="0.2">
      <c r="R52" s="3"/>
    </row>
    <row r="53" spans="18:19" x14ac:dyDescent="0.2">
      <c r="R53" s="3"/>
    </row>
    <row r="54" spans="18:19" x14ac:dyDescent="0.2">
      <c r="R54" s="3"/>
    </row>
    <row r="55" spans="18:19" x14ac:dyDescent="0.2">
      <c r="R55" s="3"/>
    </row>
    <row r="56" spans="18:19" x14ac:dyDescent="0.2">
      <c r="R56" s="3"/>
    </row>
    <row r="57" spans="18:19" x14ac:dyDescent="0.2">
      <c r="R57" s="3"/>
    </row>
    <row r="58" spans="18:19" x14ac:dyDescent="0.2">
      <c r="R58" s="3"/>
    </row>
    <row r="59" spans="18:19" x14ac:dyDescent="0.2">
      <c r="R59" s="3"/>
    </row>
    <row r="60" spans="18:19" x14ac:dyDescent="0.2">
      <c r="R60" s="3"/>
    </row>
    <row r="61" spans="18:19" x14ac:dyDescent="0.2">
      <c r="R61" s="3"/>
    </row>
    <row r="62" spans="18:19" x14ac:dyDescent="0.2">
      <c r="R62" s="3"/>
    </row>
    <row r="63" spans="18:19" x14ac:dyDescent="0.2">
      <c r="R63" s="3"/>
    </row>
    <row r="64" spans="18:19" x14ac:dyDescent="0.2">
      <c r="R64" s="3"/>
    </row>
    <row r="65" spans="18:18" x14ac:dyDescent="0.2">
      <c r="R65" s="3"/>
    </row>
    <row r="66" spans="18:18" x14ac:dyDescent="0.2">
      <c r="R66" s="3"/>
    </row>
    <row r="67" spans="18:18" x14ac:dyDescent="0.2">
      <c r="R67" s="3"/>
    </row>
    <row r="68" spans="18:18" x14ac:dyDescent="0.2">
      <c r="R68" s="3"/>
    </row>
    <row r="69" spans="18:18" x14ac:dyDescent="0.2">
      <c r="R69" s="3"/>
    </row>
    <row r="70" spans="18:18" x14ac:dyDescent="0.2">
      <c r="R70" s="3"/>
    </row>
    <row r="71" spans="18:18" x14ac:dyDescent="0.2">
      <c r="R71" s="3"/>
    </row>
    <row r="72" spans="18:18" x14ac:dyDescent="0.2">
      <c r="R72" s="3"/>
    </row>
    <row r="73" spans="18:18" x14ac:dyDescent="0.2">
      <c r="R73" s="3"/>
    </row>
  </sheetData>
  <mergeCells count="2">
    <mergeCell ref="D3:J3"/>
    <mergeCell ref="K3:S3"/>
  </mergeCells>
  <phoneticPr fontId="3" type="noConversion"/>
  <pageMargins left="0.4" right="0" top="0.6" bottom="0.4" header="0" footer="0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</dc:creator>
  <cp:lastModifiedBy>mic</cp:lastModifiedBy>
  <cp:lastPrinted>2021-11-29T13:00:26Z</cp:lastPrinted>
  <dcterms:created xsi:type="dcterms:W3CDTF">2012-03-11T13:18:33Z</dcterms:created>
  <dcterms:modified xsi:type="dcterms:W3CDTF">2021-11-29T13:03:18Z</dcterms:modified>
</cp:coreProperties>
</file>