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Sheet1!$B$2:$T$24</definedName>
  </definedNames>
  <calcPr calcId="145621"/>
</workbook>
</file>

<file path=xl/calcChain.xml><?xml version="1.0" encoding="utf-8"?>
<calcChain xmlns="http://schemas.openxmlformats.org/spreadsheetml/2006/main">
  <c r="T16" i="1" l="1"/>
  <c r="K16" i="1"/>
  <c r="K15" i="1"/>
  <c r="K13" i="1"/>
  <c r="K12" i="1"/>
  <c r="K11" i="1"/>
  <c r="K10" i="1"/>
  <c r="K9" i="1"/>
  <c r="K8" i="1"/>
  <c r="I16" i="1"/>
  <c r="I15" i="1"/>
  <c r="I13" i="1"/>
  <c r="I12" i="1"/>
  <c r="I11" i="1"/>
  <c r="I10" i="1"/>
  <c r="I9" i="1"/>
  <c r="I8" i="1"/>
  <c r="G16" i="1"/>
  <c r="G15" i="1"/>
  <c r="G13" i="1"/>
  <c r="G12" i="1"/>
  <c r="G11" i="1"/>
  <c r="G10" i="1"/>
  <c r="G9" i="1"/>
  <c r="G8" i="1"/>
  <c r="N16" i="1"/>
  <c r="N15" i="1"/>
  <c r="N13" i="1"/>
  <c r="N12" i="1"/>
  <c r="N11" i="1"/>
  <c r="N10" i="1"/>
  <c r="N9" i="1"/>
  <c r="N8" i="1"/>
  <c r="M16" i="1"/>
  <c r="M8" i="1" l="1"/>
  <c r="M12" i="1"/>
  <c r="M9" i="1"/>
  <c r="M13" i="1"/>
  <c r="M10" i="1"/>
  <c r="M15" i="1"/>
  <c r="M11" i="1"/>
</calcChain>
</file>

<file path=xl/sharedStrings.xml><?xml version="1.0" encoding="utf-8"?>
<sst xmlns="http://schemas.openxmlformats.org/spreadsheetml/2006/main" count="42" uniqueCount="33">
  <si>
    <t>body_fluids_2022_07_28.xlsx</t>
  </si>
  <si>
    <t>FLUID</t>
  </si>
  <si>
    <t>Na+</t>
  </si>
  <si>
    <t>K+</t>
  </si>
  <si>
    <t>Cl-</t>
  </si>
  <si>
    <t>HCO3-</t>
  </si>
  <si>
    <t>Net +/-</t>
  </si>
  <si>
    <t>mEq/L</t>
  </si>
  <si>
    <t>MW</t>
  </si>
  <si>
    <t>I-</t>
  </si>
  <si>
    <t>Gastric Juice</t>
  </si>
  <si>
    <t>Saliva</t>
  </si>
  <si>
    <t>Bile</t>
  </si>
  <si>
    <t>Pancreatic Juice</t>
  </si>
  <si>
    <t>Ileal</t>
  </si>
  <si>
    <t>Cecal</t>
  </si>
  <si>
    <t>CSF</t>
  </si>
  <si>
    <t>Sweat</t>
  </si>
  <si>
    <t>Intra-Cellular</t>
  </si>
  <si>
    <t>Ocean</t>
  </si>
  <si>
    <t>pH</t>
  </si>
  <si>
    <t>8,1</t>
  </si>
  <si>
    <t>Blood (Plasma)</t>
  </si>
  <si>
    <t>Osmol</t>
  </si>
  <si>
    <t>mOsm/L</t>
  </si>
  <si>
    <t>Note</t>
  </si>
  <si>
    <t>ppm</t>
  </si>
  <si>
    <t>Notes</t>
  </si>
  <si>
    <t>1 ppm = 1 mg/L = 0.0001%</t>
  </si>
  <si>
    <t>Br-</t>
  </si>
  <si>
    <t>&lt; 2.0</t>
  </si>
  <si>
    <t>Tears</t>
  </si>
  <si>
    <t>Urine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</si>
</sst>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8C4306"/>
      <name val="Calibri"/>
      <family val="2"/>
      <scheme val="minor"/>
    </font>
    <font>
      <b/>
      <sz val="11"/>
      <color rgb="FF8C4306"/>
      <name val="Calibri"/>
      <family val="2"/>
      <scheme val="minor"/>
    </font>
    <font>
      <sz val="11"/>
      <color rgb="FF612A8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612A8A"/>
      <color rgb="FF53682A"/>
      <color rgb="FF8C43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4"/>
  <sheetViews>
    <sheetView tabSelected="1" topLeftCell="A13" workbookViewId="0">
      <selection activeCell="P19" sqref="P19"/>
    </sheetView>
  </sheetViews>
  <sheetFormatPr defaultRowHeight="14.5" x14ac:dyDescent="0.35"/>
  <cols>
    <col min="2" max="2" width="15.453125" customWidth="1"/>
    <col min="3" max="3" width="6.36328125" customWidth="1"/>
    <col min="4" max="4" width="5.08984375" style="1" customWidth="1"/>
    <col min="5" max="5" width="8.7265625" style="1" customWidth="1"/>
    <col min="6" max="6" width="6.90625" style="4" customWidth="1"/>
    <col min="7" max="7" width="8.7265625" style="3" customWidth="1"/>
    <col min="8" max="8" width="7.453125" style="4" customWidth="1"/>
    <col min="9" max="9" width="6.90625" style="3" customWidth="1"/>
    <col min="10" max="10" width="8.81640625" style="4" customWidth="1"/>
    <col min="11" max="11" width="8.7265625" style="3" customWidth="1"/>
    <col min="12" max="12" width="8.08984375" style="4" customWidth="1"/>
    <col min="13" max="13" width="8.7265625" style="3" customWidth="1"/>
    <col min="14" max="14" width="9.54296875" style="4" customWidth="1"/>
    <col min="15" max="15" width="6.81640625" style="4" customWidth="1"/>
    <col min="16" max="16" width="7.453125" style="16" customWidth="1"/>
    <col min="17" max="17" width="7.54296875" style="4" customWidth="1"/>
    <col min="18" max="18" width="8.26953125" style="16" customWidth="1"/>
    <col min="19" max="19" width="6.36328125" style="9" customWidth="1"/>
    <col min="20" max="20" width="6.36328125" style="3" customWidth="1"/>
    <col min="21" max="21" width="8.7265625" style="2"/>
  </cols>
  <sheetData>
    <row r="2" spans="2:21" x14ac:dyDescent="0.35">
      <c r="B2" t="s">
        <v>0</v>
      </c>
    </row>
    <row r="4" spans="2:21" x14ac:dyDescent="0.35">
      <c r="B4" t="s">
        <v>1</v>
      </c>
      <c r="C4" t="s">
        <v>25</v>
      </c>
      <c r="D4" s="1" t="s">
        <v>20</v>
      </c>
      <c r="E4" s="1" t="s">
        <v>23</v>
      </c>
      <c r="F4" s="6" t="s">
        <v>2</v>
      </c>
      <c r="H4" s="6" t="s">
        <v>3</v>
      </c>
      <c r="J4" s="6" t="s">
        <v>4</v>
      </c>
      <c r="L4" s="5" t="s">
        <v>5</v>
      </c>
      <c r="N4" s="6" t="s">
        <v>6</v>
      </c>
      <c r="O4" s="5" t="s">
        <v>9</v>
      </c>
      <c r="Q4" s="5" t="s">
        <v>29</v>
      </c>
      <c r="U4" s="2">
        <v>1.0069999999999999</v>
      </c>
    </row>
    <row r="5" spans="2:21" x14ac:dyDescent="0.35">
      <c r="E5" s="1" t="s">
        <v>24</v>
      </c>
      <c r="F5" s="6" t="s">
        <v>7</v>
      </c>
      <c r="G5" s="3" t="s">
        <v>26</v>
      </c>
      <c r="H5" s="6" t="s">
        <v>7</v>
      </c>
      <c r="I5" s="3" t="s">
        <v>26</v>
      </c>
      <c r="J5" s="6" t="s">
        <v>7</v>
      </c>
      <c r="K5" s="3" t="s">
        <v>26</v>
      </c>
      <c r="L5" s="6" t="s">
        <v>7</v>
      </c>
      <c r="M5" s="3" t="s">
        <v>26</v>
      </c>
      <c r="N5" s="6" t="s">
        <v>7</v>
      </c>
      <c r="O5" s="6"/>
      <c r="P5" s="16" t="s">
        <v>26</v>
      </c>
      <c r="Q5" s="6"/>
      <c r="R5" s="16" t="s">
        <v>26</v>
      </c>
      <c r="U5" s="2">
        <v>12.01</v>
      </c>
    </row>
    <row r="6" spans="2:21" x14ac:dyDescent="0.35">
      <c r="B6" t="s">
        <v>8</v>
      </c>
      <c r="F6" s="6">
        <v>22.99</v>
      </c>
      <c r="H6" s="6">
        <v>39.090000000000003</v>
      </c>
      <c r="J6" s="6">
        <v>35.450000000000003</v>
      </c>
      <c r="L6" s="6">
        <v>49.005000000000003</v>
      </c>
      <c r="N6" s="6"/>
      <c r="O6" s="6">
        <v>126.9</v>
      </c>
      <c r="Q6" s="6">
        <v>79.900000000000006</v>
      </c>
      <c r="U6" s="2">
        <v>15.9994</v>
      </c>
    </row>
    <row r="7" spans="2:21" x14ac:dyDescent="0.35">
      <c r="F7" s="6"/>
      <c r="H7" s="6"/>
      <c r="J7" s="6"/>
      <c r="L7" s="6"/>
      <c r="N7" s="6"/>
      <c r="O7" s="6"/>
      <c r="Q7" s="6"/>
    </row>
    <row r="8" spans="2:21" x14ac:dyDescent="0.35">
      <c r="B8" t="s">
        <v>11</v>
      </c>
      <c r="D8" s="1">
        <v>7.4</v>
      </c>
      <c r="F8" s="6">
        <v>33</v>
      </c>
      <c r="G8" s="3">
        <f>+F8*F$6</f>
        <v>758.67</v>
      </c>
      <c r="H8" s="7">
        <v>20</v>
      </c>
      <c r="I8" s="3">
        <f>+H8*H$6</f>
        <v>781.80000000000007</v>
      </c>
      <c r="J8" s="6">
        <v>34</v>
      </c>
      <c r="K8" s="3">
        <f>+J8*J$6</f>
        <v>1205.3000000000002</v>
      </c>
      <c r="L8" s="6">
        <v>40</v>
      </c>
      <c r="M8" s="3">
        <f>+L8*L$6</f>
        <v>1960.2</v>
      </c>
      <c r="N8" s="6">
        <f t="shared" ref="N8:N13" si="0">+F8+H8-J8-L8</f>
        <v>-21</v>
      </c>
      <c r="O8" s="6"/>
      <c r="Q8" s="6"/>
    </row>
    <row r="9" spans="2:21" x14ac:dyDescent="0.35">
      <c r="B9" t="s">
        <v>10</v>
      </c>
      <c r="D9" s="1" t="s">
        <v>30</v>
      </c>
      <c r="F9" s="6">
        <v>60</v>
      </c>
      <c r="G9" s="3">
        <f t="shared" ref="G9:G16" si="1">+F9*F$6</f>
        <v>1379.3999999999999</v>
      </c>
      <c r="H9" s="6">
        <v>9</v>
      </c>
      <c r="I9" s="3">
        <f t="shared" ref="I9:K9" si="2">+H9*H$6</f>
        <v>351.81000000000006</v>
      </c>
      <c r="J9" s="6">
        <v>84</v>
      </c>
      <c r="K9" s="3">
        <f t="shared" si="2"/>
        <v>2977.8</v>
      </c>
      <c r="L9" s="6">
        <v>0</v>
      </c>
      <c r="M9" s="3">
        <f t="shared" ref="M9" si="3">+L9*L$6</f>
        <v>0</v>
      </c>
      <c r="N9" s="6">
        <f t="shared" si="0"/>
        <v>-15</v>
      </c>
      <c r="O9" s="6"/>
      <c r="P9" s="16">
        <v>1.57</v>
      </c>
      <c r="Q9" s="6"/>
    </row>
    <row r="10" spans="2:21" x14ac:dyDescent="0.35">
      <c r="B10" t="s">
        <v>12</v>
      </c>
      <c r="F10" s="7">
        <v>149</v>
      </c>
      <c r="G10" s="3">
        <f t="shared" si="1"/>
        <v>3425.5099999999998</v>
      </c>
      <c r="H10" s="6">
        <v>5</v>
      </c>
      <c r="I10" s="3">
        <f t="shared" ref="I10:K10" si="4">+H10*H$6</f>
        <v>195.45000000000002</v>
      </c>
      <c r="J10" s="6">
        <v>101</v>
      </c>
      <c r="K10" s="3">
        <f t="shared" si="4"/>
        <v>3580.4500000000003</v>
      </c>
      <c r="L10" s="6">
        <v>45</v>
      </c>
      <c r="M10" s="3">
        <f t="shared" ref="M10" si="5">+L10*L$6</f>
        <v>2205.2249999999999</v>
      </c>
      <c r="N10" s="6">
        <f t="shared" si="0"/>
        <v>8</v>
      </c>
      <c r="O10" s="6"/>
      <c r="Q10" s="6"/>
    </row>
    <row r="11" spans="2:21" x14ac:dyDescent="0.35">
      <c r="B11" t="s">
        <v>13</v>
      </c>
      <c r="F11" s="7">
        <v>141</v>
      </c>
      <c r="G11" s="3">
        <f t="shared" si="1"/>
        <v>3241.5899999999997</v>
      </c>
      <c r="H11" s="6">
        <v>5</v>
      </c>
      <c r="I11" s="3">
        <f t="shared" ref="I11:K11" si="6">+H11*H$6</f>
        <v>195.45000000000002</v>
      </c>
      <c r="J11" s="6">
        <v>77</v>
      </c>
      <c r="K11" s="3">
        <f t="shared" si="6"/>
        <v>2729.65</v>
      </c>
      <c r="L11" s="7">
        <v>92</v>
      </c>
      <c r="M11" s="3">
        <f t="shared" ref="M11" si="7">+L11*L$6</f>
        <v>4508.46</v>
      </c>
      <c r="N11" s="6">
        <f t="shared" si="0"/>
        <v>-23</v>
      </c>
      <c r="O11" s="6"/>
      <c r="Q11" s="6"/>
    </row>
    <row r="12" spans="2:21" x14ac:dyDescent="0.35">
      <c r="B12" t="s">
        <v>14</v>
      </c>
      <c r="F12" s="6">
        <v>129</v>
      </c>
      <c r="G12" s="3">
        <f t="shared" si="1"/>
        <v>2965.7099999999996</v>
      </c>
      <c r="H12" s="6">
        <v>11</v>
      </c>
      <c r="I12" s="3">
        <f t="shared" ref="I12:K12" si="8">+H12*H$6</f>
        <v>429.99</v>
      </c>
      <c r="J12" s="6">
        <v>116</v>
      </c>
      <c r="K12" s="3">
        <f t="shared" si="8"/>
        <v>4112.2000000000007</v>
      </c>
      <c r="L12" s="6">
        <v>29</v>
      </c>
      <c r="M12" s="3">
        <f t="shared" ref="M12" si="9">+L12*L$6</f>
        <v>1421.145</v>
      </c>
      <c r="N12" s="6">
        <f t="shared" si="0"/>
        <v>-5</v>
      </c>
      <c r="O12" s="6"/>
      <c r="Q12" s="6"/>
    </row>
    <row r="13" spans="2:21" x14ac:dyDescent="0.35">
      <c r="B13" t="s">
        <v>15</v>
      </c>
      <c r="F13" s="6">
        <v>80</v>
      </c>
      <c r="G13" s="3">
        <f t="shared" si="1"/>
        <v>1839.1999999999998</v>
      </c>
      <c r="H13" s="7">
        <v>21</v>
      </c>
      <c r="I13" s="3">
        <f t="shared" ref="I13:K13" si="10">+H13*H$6</f>
        <v>820.8900000000001</v>
      </c>
      <c r="J13" s="6">
        <v>48</v>
      </c>
      <c r="K13" s="3">
        <f t="shared" si="10"/>
        <v>1701.6000000000001</v>
      </c>
      <c r="L13" s="6">
        <v>22</v>
      </c>
      <c r="M13" s="3">
        <f t="shared" ref="M13" si="11">+L13*L$6</f>
        <v>1078.1100000000001</v>
      </c>
      <c r="N13" s="6">
        <f t="shared" si="0"/>
        <v>31</v>
      </c>
      <c r="O13" s="6"/>
      <c r="Q13" s="6"/>
    </row>
    <row r="14" spans="2:21" s="10" customFormat="1" x14ac:dyDescent="0.35">
      <c r="B14" s="10" t="s">
        <v>22</v>
      </c>
      <c r="D14" s="11">
        <v>7.4</v>
      </c>
      <c r="E14" s="11"/>
      <c r="F14" s="12"/>
      <c r="G14" s="13"/>
      <c r="H14" s="12"/>
      <c r="I14" s="13"/>
      <c r="J14" s="12"/>
      <c r="K14" s="13"/>
      <c r="L14" s="12"/>
      <c r="M14" s="13"/>
      <c r="N14" s="12"/>
      <c r="O14" s="12"/>
      <c r="P14" s="17">
        <v>6.6000000000000003E-2</v>
      </c>
      <c r="Q14" s="12"/>
      <c r="R14" s="17"/>
      <c r="S14" s="14"/>
      <c r="T14" s="13"/>
      <c r="U14" s="15"/>
    </row>
    <row r="15" spans="2:21" x14ac:dyDescent="0.35">
      <c r="B15" t="s">
        <v>16</v>
      </c>
      <c r="D15" s="1">
        <v>7.33</v>
      </c>
      <c r="F15" s="6">
        <v>141</v>
      </c>
      <c r="G15" s="3">
        <f t="shared" si="1"/>
        <v>3241.5899999999997</v>
      </c>
      <c r="H15" s="6">
        <v>3</v>
      </c>
      <c r="I15" s="3">
        <f t="shared" ref="I15:K15" si="12">+H15*H$6</f>
        <v>117.27000000000001</v>
      </c>
      <c r="J15" s="6">
        <v>127</v>
      </c>
      <c r="K15" s="3">
        <f t="shared" si="12"/>
        <v>4502.1500000000005</v>
      </c>
      <c r="L15" s="6">
        <v>23</v>
      </c>
      <c r="M15" s="3">
        <f t="shared" ref="M15" si="13">+L15*L$6</f>
        <v>1127.115</v>
      </c>
      <c r="N15" s="6">
        <f>+F15+H15-J15-L15</f>
        <v>-6</v>
      </c>
      <c r="O15" s="6"/>
      <c r="Q15" s="6"/>
    </row>
    <row r="16" spans="2:21" x14ac:dyDescent="0.35">
      <c r="B16" t="s">
        <v>17</v>
      </c>
      <c r="F16" s="6">
        <v>45</v>
      </c>
      <c r="G16" s="3">
        <f t="shared" si="1"/>
        <v>1034.55</v>
      </c>
      <c r="H16" s="6">
        <v>5</v>
      </c>
      <c r="I16" s="3">
        <f t="shared" ref="I16:K16" si="14">+H16*H$6</f>
        <v>195.45000000000002</v>
      </c>
      <c r="J16" s="6">
        <v>58</v>
      </c>
      <c r="K16" s="3">
        <f t="shared" si="14"/>
        <v>2056.1000000000004</v>
      </c>
      <c r="L16" s="6">
        <v>0</v>
      </c>
      <c r="M16" s="3">
        <f t="shared" ref="M16" si="15">+L16*L$6</f>
        <v>0</v>
      </c>
      <c r="N16" s="6">
        <f>+F16+H16-J16-L16</f>
        <v>-8</v>
      </c>
      <c r="O16" s="6"/>
      <c r="Q16" s="6"/>
      <c r="T16" s="3">
        <f>(28+544)/2</f>
        <v>286</v>
      </c>
    </row>
    <row r="17" spans="2:17" x14ac:dyDescent="0.35">
      <c r="B17" t="s">
        <v>31</v>
      </c>
      <c r="D17" s="1">
        <v>7</v>
      </c>
      <c r="F17" s="6"/>
      <c r="H17" s="6"/>
      <c r="J17" s="6"/>
      <c r="L17" s="6"/>
      <c r="N17" s="6"/>
      <c r="O17" s="6"/>
      <c r="Q17" s="6"/>
    </row>
    <row r="18" spans="2:17" x14ac:dyDescent="0.35">
      <c r="B18" t="s">
        <v>32</v>
      </c>
      <c r="F18" s="6"/>
      <c r="H18" s="6"/>
      <c r="J18" s="6"/>
      <c r="L18" s="6"/>
      <c r="N18" s="6"/>
      <c r="O18" s="6"/>
      <c r="P18" s="16">
        <v>0.28599999999999998</v>
      </c>
      <c r="Q18" s="6"/>
    </row>
    <row r="19" spans="2:17" x14ac:dyDescent="0.35">
      <c r="B19" t="s">
        <v>18</v>
      </c>
      <c r="F19" s="8"/>
      <c r="H19" s="8"/>
      <c r="J19" s="8"/>
      <c r="L19" s="8"/>
      <c r="N19" s="8"/>
      <c r="O19" s="8"/>
      <c r="Q19" s="8"/>
    </row>
    <row r="20" spans="2:17" x14ac:dyDescent="0.35">
      <c r="B20" t="s">
        <v>19</v>
      </c>
      <c r="D20" s="1" t="s">
        <v>21</v>
      </c>
      <c r="F20" s="8"/>
      <c r="H20" s="8"/>
      <c r="J20" s="8"/>
      <c r="L20" s="8"/>
      <c r="N20" s="8"/>
      <c r="O20" s="8"/>
      <c r="P20" s="16">
        <v>0.05</v>
      </c>
      <c r="Q20" s="8"/>
    </row>
    <row r="23" spans="2:17" x14ac:dyDescent="0.35">
      <c r="B23" t="s">
        <v>27</v>
      </c>
    </row>
    <row r="24" spans="2:17" x14ac:dyDescent="0.35">
      <c r="B24" t="s">
        <v>28</v>
      </c>
    </row>
  </sheetData>
  <pageMargins left="0.6" right="0.4" top="0.5" bottom="0.25" header="0" footer="0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2022-07-28T13:22:58Z</dcterms:modified>
</cp:coreProperties>
</file>